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PIFI\2019_PFCE_04\Proyecto_Guia_2020_2021\05_Anexos\"/>
    </mc:Choice>
  </mc:AlternateContent>
  <bookViews>
    <workbookView xWindow="0" yWindow="468" windowWidth="28800" windowHeight="11532" tabRatio="356" activeTab="1"/>
  </bookViews>
  <sheets>
    <sheet name="FormatoInstitucional" sheetId="1" r:id="rId1"/>
    <sheet name="FormatoDES" sheetId="6" r:id="rId2"/>
    <sheet name="FormatoPE" sheetId="5" r:id="rId3"/>
  </sheets>
  <definedNames>
    <definedName name="_xlnm.Print_Area" localSheetId="1">FormatoDES!$A$1:$W$308</definedName>
    <definedName name="_xlnm.Print_Area" localSheetId="0">FormatoInstitucional!$A$1:$S$342</definedName>
    <definedName name="_xlnm.Print_Area" localSheetId="2">FormatoPE!$A$1:$Y$216</definedName>
    <definedName name="_xlnm.Print_Titles" localSheetId="1">FormatoDES!$1:$38</definedName>
    <definedName name="_xlnm.Print_Titles" localSheetId="0">FormatoInstitucional!$1:$5</definedName>
    <definedName name="_xlnm.Print_Titles" localSheetId="2">FormatoPE!$1:$5</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301" i="6" l="1"/>
  <c r="S301" i="6" s="1"/>
  <c r="H301" i="6"/>
  <c r="B301" i="6"/>
  <c r="F301" i="6" s="1"/>
  <c r="N300" i="6"/>
  <c r="H300" i="6"/>
  <c r="M300" i="6" s="1"/>
  <c r="B300" i="6"/>
  <c r="G300" i="6" s="1"/>
  <c r="N299" i="6"/>
  <c r="R299" i="6" s="1"/>
  <c r="H299" i="6"/>
  <c r="M299" i="6" s="1"/>
  <c r="B299" i="6"/>
  <c r="G299" i="6" s="1"/>
  <c r="N298" i="6"/>
  <c r="S298" i="6" s="1"/>
  <c r="H298" i="6"/>
  <c r="B298" i="6"/>
  <c r="G298" i="6" s="1"/>
  <c r="N297" i="6"/>
  <c r="S297" i="6" s="1"/>
  <c r="H297" i="6"/>
  <c r="M297" i="6" s="1"/>
  <c r="B297" i="6"/>
  <c r="F297" i="6" s="1"/>
  <c r="R296" i="6"/>
  <c r="N296" i="6"/>
  <c r="S296" i="6" s="1"/>
  <c r="H296" i="6"/>
  <c r="M296" i="6" s="1"/>
  <c r="B296" i="6"/>
  <c r="N295" i="6"/>
  <c r="R295" i="6" s="1"/>
  <c r="H295" i="6"/>
  <c r="B295" i="6"/>
  <c r="G295" i="6" s="1"/>
  <c r="N294" i="6"/>
  <c r="S294" i="6" s="1"/>
  <c r="M294" i="6"/>
  <c r="H294" i="6"/>
  <c r="L294" i="6" s="1"/>
  <c r="B294" i="6"/>
  <c r="G294" i="6" s="1"/>
  <c r="N289" i="6"/>
  <c r="S289" i="6" s="1"/>
  <c r="H289" i="6"/>
  <c r="M289" i="6" s="1"/>
  <c r="B289" i="6"/>
  <c r="N288" i="6"/>
  <c r="S288" i="6" s="1"/>
  <c r="H288" i="6"/>
  <c r="M288" i="6" s="1"/>
  <c r="B288" i="6"/>
  <c r="G288" i="6" s="1"/>
  <c r="N287" i="6"/>
  <c r="H287" i="6"/>
  <c r="M287" i="6" s="1"/>
  <c r="B287" i="6"/>
  <c r="G287" i="6" s="1"/>
  <c r="N286" i="6"/>
  <c r="S286" i="6" s="1"/>
  <c r="H286" i="6"/>
  <c r="B286" i="6"/>
  <c r="G286" i="6" s="1"/>
  <c r="N285" i="6"/>
  <c r="S285" i="6" s="1"/>
  <c r="L285" i="6"/>
  <c r="H285" i="6"/>
  <c r="M285" i="6" s="1"/>
  <c r="B285" i="6"/>
  <c r="F285" i="6" s="1"/>
  <c r="N284" i="6"/>
  <c r="S284" i="6" s="1"/>
  <c r="H284" i="6"/>
  <c r="M284" i="6" s="1"/>
  <c r="B284" i="6"/>
  <c r="N283" i="6"/>
  <c r="R283" i="6" s="1"/>
  <c r="H283" i="6"/>
  <c r="B283" i="6"/>
  <c r="G283" i="6" s="1"/>
  <c r="N282" i="6"/>
  <c r="S282" i="6" s="1"/>
  <c r="H282" i="6"/>
  <c r="L282" i="6" s="1"/>
  <c r="B282" i="6"/>
  <c r="G282" i="6" s="1"/>
  <c r="M275" i="6"/>
  <c r="K275" i="6"/>
  <c r="I275" i="6"/>
  <c r="G275" i="6"/>
  <c r="E275" i="6"/>
  <c r="C275" i="6"/>
  <c r="M262" i="6"/>
  <c r="L262" i="6"/>
  <c r="K262" i="6"/>
  <c r="J262" i="6"/>
  <c r="I262" i="6"/>
  <c r="H262" i="6"/>
  <c r="G262" i="6"/>
  <c r="F262" i="6"/>
  <c r="E262" i="6"/>
  <c r="D262" i="6"/>
  <c r="C262" i="6"/>
  <c r="B262" i="6"/>
  <c r="L253" i="6"/>
  <c r="J253" i="6"/>
  <c r="H253" i="6"/>
  <c r="F253" i="6"/>
  <c r="D253" i="6"/>
  <c r="B253" i="6"/>
  <c r="M252" i="6"/>
  <c r="K252" i="6"/>
  <c r="I252" i="6"/>
  <c r="G252" i="6"/>
  <c r="E252" i="6"/>
  <c r="C252" i="6"/>
  <c r="M251" i="6"/>
  <c r="K251" i="6"/>
  <c r="I251" i="6"/>
  <c r="G251" i="6"/>
  <c r="E251" i="6"/>
  <c r="C251" i="6"/>
  <c r="M250" i="6"/>
  <c r="K250" i="6"/>
  <c r="I250" i="6"/>
  <c r="G250" i="6"/>
  <c r="E250" i="6"/>
  <c r="C250" i="6"/>
  <c r="S238" i="6"/>
  <c r="P238" i="6"/>
  <c r="M238" i="6"/>
  <c r="J238" i="6"/>
  <c r="G238" i="6"/>
  <c r="D238" i="6"/>
  <c r="S237" i="6"/>
  <c r="P237" i="6"/>
  <c r="M237" i="6"/>
  <c r="J237" i="6"/>
  <c r="G237" i="6"/>
  <c r="D237" i="6"/>
  <c r="S236" i="6"/>
  <c r="P236" i="6"/>
  <c r="M236" i="6"/>
  <c r="J236" i="6"/>
  <c r="G236" i="6"/>
  <c r="D236" i="6"/>
  <c r="S235" i="6"/>
  <c r="Q235" i="6"/>
  <c r="N235" i="6"/>
  <c r="P235" i="6" s="1"/>
  <c r="K235" i="6"/>
  <c r="M235" i="6" s="1"/>
  <c r="H235" i="6"/>
  <c r="J235" i="6" s="1"/>
  <c r="E235" i="6"/>
  <c r="G235" i="6" s="1"/>
  <c r="B235" i="6"/>
  <c r="D235" i="6" s="1"/>
  <c r="Q234" i="6"/>
  <c r="S234" i="6" s="1"/>
  <c r="N234" i="6"/>
  <c r="P234" i="6" s="1"/>
  <c r="K234" i="6"/>
  <c r="M234" i="6" s="1"/>
  <c r="H234" i="6"/>
  <c r="J234" i="6" s="1"/>
  <c r="E234" i="6"/>
  <c r="G234" i="6" s="1"/>
  <c r="B234" i="6"/>
  <c r="D234" i="6" s="1"/>
  <c r="Q233" i="6"/>
  <c r="S233" i="6" s="1"/>
  <c r="N233" i="6"/>
  <c r="P233" i="6" s="1"/>
  <c r="K233" i="6"/>
  <c r="M233" i="6" s="1"/>
  <c r="H233" i="6"/>
  <c r="J233" i="6" s="1"/>
  <c r="E233" i="6"/>
  <c r="G233" i="6" s="1"/>
  <c r="B233" i="6"/>
  <c r="D233" i="6" s="1"/>
  <c r="Q232" i="6"/>
  <c r="S232" i="6" s="1"/>
  <c r="N232" i="6"/>
  <c r="P232" i="6" s="1"/>
  <c r="K232" i="6"/>
  <c r="M232" i="6" s="1"/>
  <c r="H232" i="6"/>
  <c r="J232" i="6" s="1"/>
  <c r="E232" i="6"/>
  <c r="G232" i="6" s="1"/>
  <c r="B232" i="6"/>
  <c r="D232" i="6" s="1"/>
  <c r="S231" i="6"/>
  <c r="P231" i="6"/>
  <c r="M231" i="6"/>
  <c r="J231" i="6"/>
  <c r="G231" i="6"/>
  <c r="D231" i="6"/>
  <c r="S230" i="6"/>
  <c r="P230" i="6"/>
  <c r="M230" i="6"/>
  <c r="J230" i="6"/>
  <c r="G230" i="6"/>
  <c r="D230" i="6"/>
  <c r="S229" i="6"/>
  <c r="P229" i="6"/>
  <c r="M229" i="6"/>
  <c r="J229" i="6"/>
  <c r="G229" i="6"/>
  <c r="D229" i="6"/>
  <c r="S228" i="6"/>
  <c r="P228" i="6"/>
  <c r="M228" i="6"/>
  <c r="J228" i="6"/>
  <c r="G228" i="6"/>
  <c r="D228" i="6"/>
  <c r="Q227" i="6"/>
  <c r="S227" i="6" s="1"/>
  <c r="N227" i="6"/>
  <c r="P227" i="6" s="1"/>
  <c r="K227" i="6"/>
  <c r="M227" i="6" s="1"/>
  <c r="H227" i="6"/>
  <c r="J227" i="6" s="1"/>
  <c r="E227" i="6"/>
  <c r="G227" i="6" s="1"/>
  <c r="B227" i="6"/>
  <c r="D227" i="6" s="1"/>
  <c r="Q226" i="6"/>
  <c r="S226" i="6" s="1"/>
  <c r="N226" i="6"/>
  <c r="P226" i="6" s="1"/>
  <c r="K226" i="6"/>
  <c r="M226" i="6" s="1"/>
  <c r="H226" i="6"/>
  <c r="J226" i="6" s="1"/>
  <c r="E226" i="6"/>
  <c r="G226" i="6" s="1"/>
  <c r="B226" i="6"/>
  <c r="D226" i="6" s="1"/>
  <c r="Q225" i="6"/>
  <c r="S225" i="6" s="1"/>
  <c r="N225" i="6"/>
  <c r="P225" i="6" s="1"/>
  <c r="K225" i="6"/>
  <c r="M225" i="6" s="1"/>
  <c r="H225" i="6"/>
  <c r="J225" i="6" s="1"/>
  <c r="E225" i="6"/>
  <c r="G225" i="6" s="1"/>
  <c r="B225" i="6"/>
  <c r="D225" i="6" s="1"/>
  <c r="Q224" i="6"/>
  <c r="S224" i="6" s="1"/>
  <c r="N224" i="6"/>
  <c r="P224" i="6" s="1"/>
  <c r="K224" i="6"/>
  <c r="M224" i="6" s="1"/>
  <c r="H224" i="6"/>
  <c r="J224" i="6" s="1"/>
  <c r="E224" i="6"/>
  <c r="G224" i="6" s="1"/>
  <c r="B224" i="6"/>
  <c r="D224" i="6" s="1"/>
  <c r="S223" i="6"/>
  <c r="P223" i="6"/>
  <c r="M223" i="6"/>
  <c r="J223" i="6"/>
  <c r="G223" i="6"/>
  <c r="D223" i="6"/>
  <c r="S222" i="6"/>
  <c r="P222" i="6"/>
  <c r="M222" i="6"/>
  <c r="J222" i="6"/>
  <c r="G222" i="6"/>
  <c r="D222" i="6"/>
  <c r="S221" i="6"/>
  <c r="P221" i="6"/>
  <c r="M221" i="6"/>
  <c r="J221" i="6"/>
  <c r="G221" i="6"/>
  <c r="D221" i="6"/>
  <c r="S220" i="6"/>
  <c r="P220" i="6"/>
  <c r="M220" i="6"/>
  <c r="J220" i="6"/>
  <c r="G220" i="6"/>
  <c r="D220" i="6"/>
  <c r="M213" i="6"/>
  <c r="K213" i="6"/>
  <c r="I213" i="6"/>
  <c r="G213" i="6"/>
  <c r="E213" i="6"/>
  <c r="C213" i="6"/>
  <c r="M212" i="6"/>
  <c r="K212" i="6"/>
  <c r="I212" i="6"/>
  <c r="G212" i="6"/>
  <c r="E212" i="6"/>
  <c r="C212" i="6"/>
  <c r="M208" i="6"/>
  <c r="K208" i="6"/>
  <c r="I208" i="6"/>
  <c r="G208" i="6"/>
  <c r="E208" i="6"/>
  <c r="C208" i="6"/>
  <c r="M207" i="6"/>
  <c r="K207" i="6"/>
  <c r="I207" i="6"/>
  <c r="G207" i="6"/>
  <c r="E207" i="6"/>
  <c r="C207" i="6"/>
  <c r="M205" i="6"/>
  <c r="K205" i="6"/>
  <c r="I205" i="6"/>
  <c r="G205" i="6"/>
  <c r="E205" i="6"/>
  <c r="C205" i="6"/>
  <c r="M204" i="6"/>
  <c r="K204" i="6"/>
  <c r="I204" i="6"/>
  <c r="G204" i="6"/>
  <c r="E204" i="6"/>
  <c r="C204" i="6"/>
  <c r="M203" i="6"/>
  <c r="K203" i="6"/>
  <c r="I203" i="6"/>
  <c r="G203" i="6"/>
  <c r="E203" i="6"/>
  <c r="C203" i="6"/>
  <c r="M202" i="6"/>
  <c r="K202" i="6"/>
  <c r="I202" i="6"/>
  <c r="G202" i="6"/>
  <c r="E202" i="6"/>
  <c r="C202" i="6"/>
  <c r="M201" i="6"/>
  <c r="K201" i="6"/>
  <c r="I201" i="6"/>
  <c r="G201" i="6"/>
  <c r="E201" i="6"/>
  <c r="C201" i="6"/>
  <c r="M200" i="6"/>
  <c r="K200" i="6"/>
  <c r="I200" i="6"/>
  <c r="G200" i="6"/>
  <c r="E200" i="6"/>
  <c r="C200" i="6"/>
  <c r="M199" i="6"/>
  <c r="K199" i="6"/>
  <c r="I199" i="6"/>
  <c r="G199" i="6"/>
  <c r="E199" i="6"/>
  <c r="C199" i="6"/>
  <c r="M197" i="6"/>
  <c r="K197" i="6"/>
  <c r="I197" i="6"/>
  <c r="G197" i="6"/>
  <c r="E197" i="6"/>
  <c r="C197" i="6"/>
  <c r="M196" i="6"/>
  <c r="K196" i="6"/>
  <c r="I196" i="6"/>
  <c r="G196" i="6"/>
  <c r="E196" i="6"/>
  <c r="C196" i="6"/>
  <c r="M195" i="6"/>
  <c r="K195" i="6"/>
  <c r="I195" i="6"/>
  <c r="G195" i="6"/>
  <c r="E195" i="6"/>
  <c r="C195" i="6"/>
  <c r="M194" i="6"/>
  <c r="K194" i="6"/>
  <c r="I194" i="6"/>
  <c r="G194" i="6"/>
  <c r="E194" i="6"/>
  <c r="C194" i="6"/>
  <c r="M192" i="6"/>
  <c r="K192" i="6"/>
  <c r="I192" i="6"/>
  <c r="G192" i="6"/>
  <c r="E192" i="6"/>
  <c r="C192" i="6"/>
  <c r="M181" i="6"/>
  <c r="K181" i="6"/>
  <c r="I181" i="6"/>
  <c r="G181" i="6"/>
  <c r="E181" i="6"/>
  <c r="C181" i="6"/>
  <c r="M177" i="6"/>
  <c r="K177" i="6"/>
  <c r="I177" i="6"/>
  <c r="G177" i="6"/>
  <c r="E177" i="6"/>
  <c r="C177" i="6"/>
  <c r="M175" i="6"/>
  <c r="K175" i="6"/>
  <c r="I175" i="6"/>
  <c r="G175" i="6"/>
  <c r="E175" i="6"/>
  <c r="C175" i="6"/>
  <c r="M173" i="6"/>
  <c r="K173" i="6"/>
  <c r="I173" i="6"/>
  <c r="G173" i="6"/>
  <c r="E173" i="6"/>
  <c r="C173" i="6"/>
  <c r="L170" i="6"/>
  <c r="J170" i="6"/>
  <c r="H170" i="6"/>
  <c r="F170" i="6"/>
  <c r="D170" i="6"/>
  <c r="E170" i="6" s="1"/>
  <c r="B170" i="6"/>
  <c r="C170" i="6" s="1"/>
  <c r="M169" i="6"/>
  <c r="K169" i="6"/>
  <c r="I169" i="6"/>
  <c r="E168" i="6"/>
  <c r="C168" i="6"/>
  <c r="L158" i="6"/>
  <c r="J158" i="6"/>
  <c r="H158" i="6"/>
  <c r="F158" i="6"/>
  <c r="G156" i="6" s="1"/>
  <c r="D158" i="6"/>
  <c r="E156" i="6" s="1"/>
  <c r="B158" i="6"/>
  <c r="C156" i="6" s="1"/>
  <c r="I157" i="6"/>
  <c r="G157" i="6"/>
  <c r="M155" i="6"/>
  <c r="K155" i="6"/>
  <c r="I155" i="6"/>
  <c r="G155" i="6"/>
  <c r="E155" i="6"/>
  <c r="C155" i="6"/>
  <c r="L148" i="6"/>
  <c r="M147" i="6" s="1"/>
  <c r="J148" i="6"/>
  <c r="H148" i="6"/>
  <c r="D148" i="6"/>
  <c r="B148" i="6"/>
  <c r="C147" i="6" s="1"/>
  <c r="K147" i="6"/>
  <c r="G147" i="6"/>
  <c r="G146" i="6"/>
  <c r="M145" i="6"/>
  <c r="K145" i="6"/>
  <c r="I145" i="6"/>
  <c r="G145" i="6"/>
  <c r="E145" i="6"/>
  <c r="C145" i="6"/>
  <c r="M144" i="6"/>
  <c r="K144" i="6"/>
  <c r="I144" i="6"/>
  <c r="G144" i="6"/>
  <c r="E144" i="6"/>
  <c r="C144" i="6"/>
  <c r="M143" i="6"/>
  <c r="K143" i="6"/>
  <c r="I143" i="6"/>
  <c r="G143" i="6"/>
  <c r="E143" i="6"/>
  <c r="C143" i="6"/>
  <c r="M142" i="6"/>
  <c r="K142" i="6"/>
  <c r="I142" i="6"/>
  <c r="G142" i="6"/>
  <c r="E142" i="6"/>
  <c r="C142" i="6"/>
  <c r="M141" i="6"/>
  <c r="K141" i="6"/>
  <c r="I141" i="6"/>
  <c r="G141" i="6"/>
  <c r="E141" i="6"/>
  <c r="C141" i="6"/>
  <c r="M140" i="6"/>
  <c r="K140" i="6"/>
  <c r="I140" i="6"/>
  <c r="G140" i="6"/>
  <c r="E140" i="6"/>
  <c r="C140" i="6"/>
  <c r="M139" i="6"/>
  <c r="K139" i="6"/>
  <c r="I139" i="6"/>
  <c r="G139" i="6"/>
  <c r="E139" i="6"/>
  <c r="C139" i="6"/>
  <c r="M138" i="6"/>
  <c r="K138" i="6"/>
  <c r="I138" i="6"/>
  <c r="G138" i="6"/>
  <c r="E138" i="6"/>
  <c r="C138" i="6"/>
  <c r="M137" i="6"/>
  <c r="K137" i="6"/>
  <c r="I137" i="6"/>
  <c r="G137" i="6"/>
  <c r="E137" i="6"/>
  <c r="C137" i="6"/>
  <c r="R130" i="6"/>
  <c r="Q130" i="6"/>
  <c r="O130" i="6"/>
  <c r="N130" i="6"/>
  <c r="L130" i="6"/>
  <c r="K130" i="6"/>
  <c r="I130" i="6"/>
  <c r="H130" i="6"/>
  <c r="F130" i="6"/>
  <c r="E130" i="6"/>
  <c r="C130" i="6"/>
  <c r="B130" i="6"/>
  <c r="R129" i="6"/>
  <c r="Q129" i="6"/>
  <c r="O129" i="6"/>
  <c r="N129" i="6"/>
  <c r="L129" i="6"/>
  <c r="K129" i="6"/>
  <c r="I129" i="6"/>
  <c r="H129" i="6"/>
  <c r="F129" i="6"/>
  <c r="E129" i="6"/>
  <c r="C129" i="6"/>
  <c r="B129" i="6"/>
  <c r="R128" i="6"/>
  <c r="Q128" i="6"/>
  <c r="O128" i="6"/>
  <c r="N128" i="6"/>
  <c r="L128" i="6"/>
  <c r="K128" i="6"/>
  <c r="I128" i="6"/>
  <c r="H128" i="6"/>
  <c r="F128" i="6"/>
  <c r="E128" i="6"/>
  <c r="C128" i="6"/>
  <c r="B128" i="6"/>
  <c r="R127" i="6"/>
  <c r="Q127" i="6"/>
  <c r="O127" i="6"/>
  <c r="N127" i="6"/>
  <c r="L127" i="6"/>
  <c r="K127" i="6"/>
  <c r="I127" i="6"/>
  <c r="H127" i="6"/>
  <c r="F127" i="6"/>
  <c r="E127" i="6"/>
  <c r="C127" i="6"/>
  <c r="B127" i="6"/>
  <c r="R126" i="6"/>
  <c r="Q126" i="6"/>
  <c r="O126" i="6"/>
  <c r="N126" i="6"/>
  <c r="L126" i="6"/>
  <c r="K126" i="6"/>
  <c r="I126" i="6"/>
  <c r="H126" i="6"/>
  <c r="F126" i="6"/>
  <c r="E126" i="6"/>
  <c r="C126" i="6"/>
  <c r="B126" i="6"/>
  <c r="R125" i="6"/>
  <c r="Q125" i="6"/>
  <c r="O125" i="6"/>
  <c r="N125" i="6"/>
  <c r="L125" i="6"/>
  <c r="K125" i="6"/>
  <c r="I125" i="6"/>
  <c r="H125" i="6"/>
  <c r="F125" i="6"/>
  <c r="E125" i="6"/>
  <c r="C125" i="6"/>
  <c r="B125" i="6"/>
  <c r="R123" i="6"/>
  <c r="Q123" i="6"/>
  <c r="O123" i="6"/>
  <c r="N123" i="6"/>
  <c r="L123" i="6"/>
  <c r="K123" i="6"/>
  <c r="I123" i="6"/>
  <c r="H123" i="6"/>
  <c r="F123" i="6"/>
  <c r="E123" i="6"/>
  <c r="C123" i="6"/>
  <c r="B123" i="6"/>
  <c r="R122" i="6"/>
  <c r="Q122" i="6"/>
  <c r="O122" i="6"/>
  <c r="N122" i="6"/>
  <c r="L122" i="6"/>
  <c r="K122" i="6"/>
  <c r="I122" i="6"/>
  <c r="H122" i="6"/>
  <c r="F122" i="6"/>
  <c r="E122" i="6"/>
  <c r="C122" i="6"/>
  <c r="B122" i="6"/>
  <c r="R121" i="6"/>
  <c r="Q121" i="6"/>
  <c r="O121" i="6"/>
  <c r="N121" i="6"/>
  <c r="L121" i="6"/>
  <c r="K121" i="6"/>
  <c r="I121" i="6"/>
  <c r="H121" i="6"/>
  <c r="F121" i="6"/>
  <c r="E121" i="6"/>
  <c r="C121" i="6"/>
  <c r="B121" i="6"/>
  <c r="S116" i="6"/>
  <c r="S130" i="6" s="1"/>
  <c r="P116" i="6"/>
  <c r="P130" i="6" s="1"/>
  <c r="M116" i="6"/>
  <c r="M130" i="6" s="1"/>
  <c r="J116" i="6"/>
  <c r="J130" i="6" s="1"/>
  <c r="G116" i="6"/>
  <c r="G130" i="6" s="1"/>
  <c r="D116" i="6"/>
  <c r="D130" i="6" s="1"/>
  <c r="S115" i="6"/>
  <c r="S129" i="6" s="1"/>
  <c r="P115" i="6"/>
  <c r="P129" i="6" s="1"/>
  <c r="M115" i="6"/>
  <c r="M129" i="6" s="1"/>
  <c r="J115" i="6"/>
  <c r="J129" i="6" s="1"/>
  <c r="G115" i="6"/>
  <c r="G129" i="6" s="1"/>
  <c r="D115" i="6"/>
  <c r="D129" i="6" s="1"/>
  <c r="S114" i="6"/>
  <c r="S128" i="6" s="1"/>
  <c r="P114" i="6"/>
  <c r="P128" i="6" s="1"/>
  <c r="M114" i="6"/>
  <c r="M128" i="6" s="1"/>
  <c r="J114" i="6"/>
  <c r="J128" i="6" s="1"/>
  <c r="G114" i="6"/>
  <c r="G128" i="6" s="1"/>
  <c r="D114" i="6"/>
  <c r="D128" i="6" s="1"/>
  <c r="S113" i="6"/>
  <c r="S127" i="6" s="1"/>
  <c r="P113" i="6"/>
  <c r="P127" i="6" s="1"/>
  <c r="M113" i="6"/>
  <c r="M127" i="6" s="1"/>
  <c r="J113" i="6"/>
  <c r="J127" i="6" s="1"/>
  <c r="G113" i="6"/>
  <c r="G127" i="6" s="1"/>
  <c r="D113" i="6"/>
  <c r="D127" i="6" s="1"/>
  <c r="S112" i="6"/>
  <c r="S126" i="6" s="1"/>
  <c r="P112" i="6"/>
  <c r="P126" i="6" s="1"/>
  <c r="M112" i="6"/>
  <c r="M126" i="6" s="1"/>
  <c r="J112" i="6"/>
  <c r="J126" i="6" s="1"/>
  <c r="G112" i="6"/>
  <c r="G126" i="6" s="1"/>
  <c r="D112" i="6"/>
  <c r="D126" i="6" s="1"/>
  <c r="S111" i="6"/>
  <c r="S125" i="6" s="1"/>
  <c r="P111" i="6"/>
  <c r="P125" i="6" s="1"/>
  <c r="M111" i="6"/>
  <c r="M125" i="6" s="1"/>
  <c r="J111" i="6"/>
  <c r="J125" i="6" s="1"/>
  <c r="G111" i="6"/>
  <c r="G125" i="6" s="1"/>
  <c r="D111" i="6"/>
  <c r="D125" i="6" s="1"/>
  <c r="R110" i="6"/>
  <c r="R124" i="6" s="1"/>
  <c r="Q110" i="6"/>
  <c r="Q124" i="6" s="1"/>
  <c r="O110" i="6"/>
  <c r="O124" i="6" s="1"/>
  <c r="N110" i="6"/>
  <c r="N124" i="6" s="1"/>
  <c r="L110" i="6"/>
  <c r="L124" i="6" s="1"/>
  <c r="K110" i="6"/>
  <c r="K124" i="6" s="1"/>
  <c r="I110" i="6"/>
  <c r="I124" i="6" s="1"/>
  <c r="H110" i="6"/>
  <c r="H124" i="6" s="1"/>
  <c r="F110" i="6"/>
  <c r="F124" i="6" s="1"/>
  <c r="E110" i="6"/>
  <c r="E124" i="6" s="1"/>
  <c r="C110" i="6"/>
  <c r="C124" i="6" s="1"/>
  <c r="B110" i="6"/>
  <c r="B124" i="6" s="1"/>
  <c r="S109" i="6"/>
  <c r="S123" i="6" s="1"/>
  <c r="P109" i="6"/>
  <c r="P123" i="6" s="1"/>
  <c r="M109" i="6"/>
  <c r="M123" i="6" s="1"/>
  <c r="J109" i="6"/>
  <c r="J123" i="6" s="1"/>
  <c r="G109" i="6"/>
  <c r="G123" i="6" s="1"/>
  <c r="D109" i="6"/>
  <c r="D123" i="6" s="1"/>
  <c r="S108" i="6"/>
  <c r="S122" i="6" s="1"/>
  <c r="P108" i="6"/>
  <c r="P122" i="6" s="1"/>
  <c r="M108" i="6"/>
  <c r="M122" i="6" s="1"/>
  <c r="J108" i="6"/>
  <c r="J122" i="6" s="1"/>
  <c r="G108" i="6"/>
  <c r="G122" i="6" s="1"/>
  <c r="D108" i="6"/>
  <c r="D122" i="6" s="1"/>
  <c r="S107" i="6"/>
  <c r="P107" i="6"/>
  <c r="P121" i="6" s="1"/>
  <c r="M107" i="6"/>
  <c r="M121" i="6" s="1"/>
  <c r="J107" i="6"/>
  <c r="J121" i="6" s="1"/>
  <c r="G107" i="6"/>
  <c r="D107" i="6"/>
  <c r="D121" i="6" s="1"/>
  <c r="R100" i="6"/>
  <c r="Q100" i="6"/>
  <c r="Q101" i="6" s="1"/>
  <c r="O100" i="6"/>
  <c r="O101" i="6" s="1"/>
  <c r="N100" i="6"/>
  <c r="L100" i="6"/>
  <c r="L101" i="6" s="1"/>
  <c r="K100" i="6"/>
  <c r="K101" i="6" s="1"/>
  <c r="I100" i="6"/>
  <c r="I101" i="6" s="1"/>
  <c r="H100" i="6"/>
  <c r="F100" i="6"/>
  <c r="E100" i="6"/>
  <c r="E101" i="6" s="1"/>
  <c r="C100" i="6"/>
  <c r="C101" i="6" s="1"/>
  <c r="B100" i="6"/>
  <c r="S99" i="6"/>
  <c r="P99" i="6"/>
  <c r="M99" i="6"/>
  <c r="J99" i="6"/>
  <c r="G99" i="6"/>
  <c r="D99" i="6"/>
  <c r="S98" i="6"/>
  <c r="K307" i="6" s="1"/>
  <c r="P98" i="6"/>
  <c r="I307" i="6" s="1"/>
  <c r="M98" i="6"/>
  <c r="G307" i="6" s="1"/>
  <c r="J98" i="6"/>
  <c r="G98" i="6"/>
  <c r="D98" i="6"/>
  <c r="C307" i="6" s="1"/>
  <c r="S91" i="6"/>
  <c r="R91" i="6"/>
  <c r="Q91" i="6"/>
  <c r="P91" i="6"/>
  <c r="O91" i="6"/>
  <c r="N91" i="6"/>
  <c r="M91" i="6"/>
  <c r="L91" i="6"/>
  <c r="K91" i="6"/>
  <c r="J91" i="6"/>
  <c r="I91" i="6"/>
  <c r="H91" i="6"/>
  <c r="G91" i="6"/>
  <c r="F91" i="6"/>
  <c r="E91" i="6"/>
  <c r="D91" i="6"/>
  <c r="C91" i="6"/>
  <c r="B91" i="6"/>
  <c r="M76" i="6"/>
  <c r="L76" i="6"/>
  <c r="K76" i="6"/>
  <c r="J76" i="6"/>
  <c r="I76" i="6"/>
  <c r="H76" i="6"/>
  <c r="G76" i="6"/>
  <c r="F76" i="6"/>
  <c r="E76" i="6"/>
  <c r="D76" i="6"/>
  <c r="C76" i="6"/>
  <c r="B76" i="6"/>
  <c r="M75" i="6"/>
  <c r="L75" i="6"/>
  <c r="K75" i="6"/>
  <c r="J75" i="6"/>
  <c r="I75" i="6"/>
  <c r="H75" i="6"/>
  <c r="G75" i="6"/>
  <c r="F75" i="6"/>
  <c r="E75" i="6"/>
  <c r="D75" i="6"/>
  <c r="C75" i="6"/>
  <c r="B75" i="6"/>
  <c r="S70" i="6"/>
  <c r="R70" i="6"/>
  <c r="Q70" i="6"/>
  <c r="P70" i="6"/>
  <c r="O70" i="6"/>
  <c r="N70" i="6"/>
  <c r="M70" i="6"/>
  <c r="L70" i="6"/>
  <c r="K70" i="6"/>
  <c r="J70" i="6"/>
  <c r="I70" i="6"/>
  <c r="H70" i="6"/>
  <c r="G70" i="6"/>
  <c r="F70" i="6"/>
  <c r="E70" i="6"/>
  <c r="D70" i="6"/>
  <c r="C70" i="6"/>
  <c r="B70" i="6"/>
  <c r="S69" i="6"/>
  <c r="R69" i="6"/>
  <c r="Q69" i="6"/>
  <c r="P69" i="6"/>
  <c r="O69" i="6"/>
  <c r="N69" i="6"/>
  <c r="M69" i="6"/>
  <c r="L69" i="6"/>
  <c r="K69" i="6"/>
  <c r="J69" i="6"/>
  <c r="I69" i="6"/>
  <c r="H69" i="6"/>
  <c r="G69" i="6"/>
  <c r="F69" i="6"/>
  <c r="E69" i="6"/>
  <c r="D69" i="6"/>
  <c r="C69" i="6"/>
  <c r="B69" i="6"/>
  <c r="S63" i="6"/>
  <c r="R63" i="6"/>
  <c r="Q63" i="6"/>
  <c r="P63" i="6"/>
  <c r="O63" i="6"/>
  <c r="N63" i="6"/>
  <c r="S62" i="6"/>
  <c r="R62" i="6"/>
  <c r="Q62" i="6"/>
  <c r="P62" i="6"/>
  <c r="O62" i="6"/>
  <c r="N62" i="6"/>
  <c r="S50" i="6"/>
  <c r="R50" i="6"/>
  <c r="Q50" i="6"/>
  <c r="P50" i="6"/>
  <c r="O50" i="6"/>
  <c r="N50" i="6"/>
  <c r="S49" i="6"/>
  <c r="M206" i="6" s="1"/>
  <c r="R49" i="6"/>
  <c r="K206" i="6" s="1"/>
  <c r="Q49" i="6"/>
  <c r="I206" i="6" s="1"/>
  <c r="P49" i="6"/>
  <c r="G206" i="6" s="1"/>
  <c r="O49" i="6"/>
  <c r="E206" i="6" s="1"/>
  <c r="N49" i="6"/>
  <c r="C206" i="6" s="1"/>
  <c r="J100" i="6" l="1"/>
  <c r="D269" i="6" s="1"/>
  <c r="C179" i="6"/>
  <c r="K179" i="6"/>
  <c r="G167" i="6"/>
  <c r="G110" i="6"/>
  <c r="G124" i="6" s="1"/>
  <c r="S110" i="6"/>
  <c r="H101" i="6"/>
  <c r="C148" i="6"/>
  <c r="C146" i="6"/>
  <c r="L297" i="6"/>
  <c r="S299" i="6"/>
  <c r="I182" i="6"/>
  <c r="M148" i="6"/>
  <c r="E171" i="6"/>
  <c r="M171" i="6"/>
  <c r="I168" i="6"/>
  <c r="M168" i="6"/>
  <c r="S124" i="6"/>
  <c r="M146" i="6"/>
  <c r="M282" i="6"/>
  <c r="R284" i="6"/>
  <c r="E307" i="6"/>
  <c r="S300" i="6"/>
  <c r="R300" i="6"/>
  <c r="O75" i="6"/>
  <c r="E211" i="6" s="1"/>
  <c r="E179" i="6"/>
  <c r="I147" i="6"/>
  <c r="I146" i="6"/>
  <c r="K157" i="6"/>
  <c r="K156" i="6"/>
  <c r="I178" i="6"/>
  <c r="L286" i="6"/>
  <c r="M286" i="6"/>
  <c r="R287" i="6"/>
  <c r="S287" i="6"/>
  <c r="F289" i="6"/>
  <c r="G289" i="6"/>
  <c r="M295" i="6"/>
  <c r="L295" i="6"/>
  <c r="N76" i="6"/>
  <c r="C166" i="6" s="1"/>
  <c r="Q76" i="6"/>
  <c r="I176" i="6" s="1"/>
  <c r="I167" i="6"/>
  <c r="I148" i="6"/>
  <c r="C157" i="6"/>
  <c r="M283" i="6"/>
  <c r="L283" i="6"/>
  <c r="M301" i="6"/>
  <c r="L301" i="6"/>
  <c r="G158" i="6"/>
  <c r="G284" i="6"/>
  <c r="F284" i="6"/>
  <c r="L298" i="6"/>
  <c r="M298" i="6"/>
  <c r="S75" i="6"/>
  <c r="M209" i="6" s="1"/>
  <c r="M179" i="6"/>
  <c r="G296" i="6"/>
  <c r="F296" i="6"/>
  <c r="M158" i="6"/>
  <c r="E158" i="6"/>
  <c r="G148" i="6"/>
  <c r="C158" i="6"/>
  <c r="K158" i="6"/>
  <c r="K148" i="6"/>
  <c r="F282" i="6"/>
  <c r="R282" i="6"/>
  <c r="G285" i="6"/>
  <c r="L287" i="6"/>
  <c r="R288" i="6"/>
  <c r="F294" i="6"/>
  <c r="R294" i="6"/>
  <c r="G297" i="6"/>
  <c r="L299" i="6"/>
  <c r="F300" i="6"/>
  <c r="I179" i="6"/>
  <c r="E167" i="6"/>
  <c r="M167" i="6"/>
  <c r="M156" i="6"/>
  <c r="I158" i="6"/>
  <c r="I180" i="6"/>
  <c r="S283" i="6"/>
  <c r="F286" i="6"/>
  <c r="R286" i="6"/>
  <c r="F288" i="6"/>
  <c r="L289" i="6"/>
  <c r="S295" i="6"/>
  <c r="F298" i="6"/>
  <c r="R298" i="6"/>
  <c r="G301" i="6"/>
  <c r="K171" i="6"/>
  <c r="K167" i="6"/>
  <c r="N101" i="6"/>
  <c r="P100" i="6"/>
  <c r="F269" i="6" s="1"/>
  <c r="P110" i="6"/>
  <c r="P124" i="6" s="1"/>
  <c r="E146" i="6"/>
  <c r="E148" i="6"/>
  <c r="E147" i="6"/>
  <c r="I166" i="6"/>
  <c r="R101" i="6"/>
  <c r="S100" i="6"/>
  <c r="G269" i="6" s="1"/>
  <c r="D110" i="6"/>
  <c r="D124" i="6" s="1"/>
  <c r="G182" i="6"/>
  <c r="G180" i="6"/>
  <c r="G178" i="6"/>
  <c r="G179" i="6"/>
  <c r="C171" i="6"/>
  <c r="C167" i="6"/>
  <c r="K168" i="6"/>
  <c r="R76" i="6"/>
  <c r="J110" i="6"/>
  <c r="J124" i="6" s="1"/>
  <c r="M211" i="6"/>
  <c r="B101" i="6"/>
  <c r="D100" i="6"/>
  <c r="B269" i="6" s="1"/>
  <c r="G168" i="6"/>
  <c r="P75" i="6"/>
  <c r="F101" i="6"/>
  <c r="G100" i="6"/>
  <c r="C269" i="6" s="1"/>
  <c r="I172" i="6"/>
  <c r="Q75" i="6"/>
  <c r="O76" i="6"/>
  <c r="S76" i="6"/>
  <c r="M110" i="6"/>
  <c r="M124" i="6" s="1"/>
  <c r="G121" i="6"/>
  <c r="S121" i="6"/>
  <c r="G171" i="6"/>
  <c r="C178" i="6"/>
  <c r="K178" i="6"/>
  <c r="C180" i="6"/>
  <c r="K180" i="6"/>
  <c r="C182" i="6"/>
  <c r="K182" i="6"/>
  <c r="F283" i="6"/>
  <c r="L284" i="6"/>
  <c r="R285" i="6"/>
  <c r="F287" i="6"/>
  <c r="L288" i="6"/>
  <c r="R289" i="6"/>
  <c r="F295" i="6"/>
  <c r="L296" i="6"/>
  <c r="R297" i="6"/>
  <c r="F299" i="6"/>
  <c r="L300" i="6"/>
  <c r="R301" i="6"/>
  <c r="N75" i="6"/>
  <c r="R75" i="6"/>
  <c r="P76" i="6"/>
  <c r="K146" i="6"/>
  <c r="I156" i="6"/>
  <c r="E157" i="6"/>
  <c r="M157" i="6"/>
  <c r="I171" i="6"/>
  <c r="E178" i="6"/>
  <c r="M178" i="6"/>
  <c r="E180" i="6"/>
  <c r="M180" i="6"/>
  <c r="E182" i="6"/>
  <c r="M182" i="6"/>
  <c r="M100" i="6"/>
  <c r="E269" i="6" s="1"/>
  <c r="S209" i="5"/>
  <c r="S208" i="5"/>
  <c r="S207" i="5"/>
  <c r="Q206" i="5"/>
  <c r="S206" i="5" s="1"/>
  <c r="S205" i="5"/>
  <c r="Q205" i="5"/>
  <c r="Q204" i="5"/>
  <c r="S204" i="5" s="1"/>
  <c r="S203" i="5"/>
  <c r="Q203" i="5"/>
  <c r="S202" i="5"/>
  <c r="S201" i="5"/>
  <c r="S200" i="5"/>
  <c r="S199" i="5"/>
  <c r="Q198" i="5"/>
  <c r="S198" i="5" s="1"/>
  <c r="S197" i="5"/>
  <c r="Q197" i="5"/>
  <c r="Q196" i="5"/>
  <c r="S196" i="5" s="1"/>
  <c r="S195" i="5"/>
  <c r="Q195" i="5"/>
  <c r="S194" i="5"/>
  <c r="S193" i="5"/>
  <c r="S192" i="5"/>
  <c r="S191" i="5"/>
  <c r="P209" i="5"/>
  <c r="P208" i="5"/>
  <c r="P207" i="5"/>
  <c r="P206" i="5"/>
  <c r="N206" i="5"/>
  <c r="P205" i="5"/>
  <c r="N205" i="5"/>
  <c r="P204" i="5"/>
  <c r="N204" i="5"/>
  <c r="P203" i="5"/>
  <c r="N203" i="5"/>
  <c r="P202" i="5"/>
  <c r="P201" i="5"/>
  <c r="P200" i="5"/>
  <c r="P199" i="5"/>
  <c r="P198" i="5"/>
  <c r="N198" i="5"/>
  <c r="P197" i="5"/>
  <c r="N197" i="5"/>
  <c r="P196" i="5"/>
  <c r="N196" i="5"/>
  <c r="P195" i="5"/>
  <c r="N195" i="5"/>
  <c r="P194" i="5"/>
  <c r="P193" i="5"/>
  <c r="P192" i="5"/>
  <c r="P191" i="5"/>
  <c r="M209" i="5"/>
  <c r="M208" i="5"/>
  <c r="M207" i="5"/>
  <c r="K206" i="5"/>
  <c r="M206" i="5" s="1"/>
  <c r="M205" i="5"/>
  <c r="K205" i="5"/>
  <c r="K204" i="5"/>
  <c r="M204" i="5" s="1"/>
  <c r="M203" i="5"/>
  <c r="K203" i="5"/>
  <c r="M202" i="5"/>
  <c r="M201" i="5"/>
  <c r="M200" i="5"/>
  <c r="M199" i="5"/>
  <c r="K198" i="5"/>
  <c r="M198" i="5" s="1"/>
  <c r="M197" i="5"/>
  <c r="K197" i="5"/>
  <c r="K196" i="5"/>
  <c r="M196" i="5" s="1"/>
  <c r="M195" i="5"/>
  <c r="K195" i="5"/>
  <c r="M194" i="5"/>
  <c r="M193" i="5"/>
  <c r="M192" i="5"/>
  <c r="M191" i="5"/>
  <c r="J209" i="5"/>
  <c r="J208" i="5"/>
  <c r="J207" i="5"/>
  <c r="H206" i="5"/>
  <c r="J206" i="5" s="1"/>
  <c r="J205" i="5"/>
  <c r="H205" i="5"/>
  <c r="H204" i="5"/>
  <c r="J204" i="5" s="1"/>
  <c r="J203" i="5"/>
  <c r="H203" i="5"/>
  <c r="J202" i="5"/>
  <c r="J201" i="5"/>
  <c r="J200" i="5"/>
  <c r="J199" i="5"/>
  <c r="H198" i="5"/>
  <c r="J198" i="5" s="1"/>
  <c r="J197" i="5"/>
  <c r="H197" i="5"/>
  <c r="H196" i="5"/>
  <c r="J196" i="5" s="1"/>
  <c r="J195" i="5"/>
  <c r="H195" i="5"/>
  <c r="J194" i="5"/>
  <c r="J193" i="5"/>
  <c r="J192" i="5"/>
  <c r="J191" i="5"/>
  <c r="G209" i="5"/>
  <c r="G208" i="5"/>
  <c r="G207" i="5"/>
  <c r="G206" i="5"/>
  <c r="E206" i="5"/>
  <c r="G205" i="5"/>
  <c r="E205" i="5"/>
  <c r="G204" i="5"/>
  <c r="E204" i="5"/>
  <c r="G203" i="5"/>
  <c r="E203" i="5"/>
  <c r="G202" i="5"/>
  <c r="G201" i="5"/>
  <c r="G200" i="5"/>
  <c r="G199" i="5"/>
  <c r="G198" i="5"/>
  <c r="E198" i="5"/>
  <c r="G197" i="5"/>
  <c r="E197" i="5"/>
  <c r="G196" i="5"/>
  <c r="E196" i="5"/>
  <c r="G195" i="5"/>
  <c r="E195" i="5"/>
  <c r="G194" i="5"/>
  <c r="G193" i="5"/>
  <c r="G192" i="5"/>
  <c r="G191" i="5"/>
  <c r="B206" i="5"/>
  <c r="B205" i="5"/>
  <c r="D205" i="5" s="1"/>
  <c r="B204" i="5"/>
  <c r="B203" i="5"/>
  <c r="B198" i="5"/>
  <c r="B197" i="5"/>
  <c r="D197" i="5" s="1"/>
  <c r="B196" i="5"/>
  <c r="B195" i="5"/>
  <c r="D195" i="5" s="1"/>
  <c r="D209" i="5"/>
  <c r="D208" i="5"/>
  <c r="D207" i="5"/>
  <c r="D206" i="5"/>
  <c r="D204" i="5"/>
  <c r="D203" i="5"/>
  <c r="D202" i="5"/>
  <c r="D201" i="5"/>
  <c r="D200" i="5"/>
  <c r="D199" i="5"/>
  <c r="D198" i="5"/>
  <c r="D196" i="5"/>
  <c r="D194" i="5"/>
  <c r="D193" i="5"/>
  <c r="D192" i="5"/>
  <c r="D191" i="5"/>
  <c r="M184" i="5"/>
  <c r="M183" i="5"/>
  <c r="M182" i="5"/>
  <c r="M180" i="5"/>
  <c r="M179" i="5"/>
  <c r="M178" i="5"/>
  <c r="K184" i="5"/>
  <c r="K183" i="5"/>
  <c r="K182" i="5"/>
  <c r="K180" i="5"/>
  <c r="K179" i="5"/>
  <c r="K178" i="5"/>
  <c r="I184" i="5"/>
  <c r="I183" i="5"/>
  <c r="I182" i="5"/>
  <c r="I180" i="5"/>
  <c r="I179" i="5"/>
  <c r="I178" i="5"/>
  <c r="G184" i="5"/>
  <c r="G183" i="5"/>
  <c r="G182" i="5"/>
  <c r="G180" i="5"/>
  <c r="G179" i="5"/>
  <c r="G178" i="5"/>
  <c r="E184" i="5"/>
  <c r="E183" i="5"/>
  <c r="E182" i="5"/>
  <c r="E180" i="5"/>
  <c r="E179" i="5"/>
  <c r="E178" i="5"/>
  <c r="C184" i="5"/>
  <c r="C183" i="5"/>
  <c r="C182" i="5"/>
  <c r="C180" i="5"/>
  <c r="C179" i="5"/>
  <c r="C178" i="5"/>
  <c r="M167" i="5"/>
  <c r="K167" i="5"/>
  <c r="I167" i="5"/>
  <c r="G167" i="5"/>
  <c r="E167" i="5"/>
  <c r="C167" i="5"/>
  <c r="L160" i="5"/>
  <c r="J160" i="5"/>
  <c r="H160" i="5"/>
  <c r="F160" i="5"/>
  <c r="D160" i="5"/>
  <c r="C158" i="5"/>
  <c r="E157" i="5"/>
  <c r="R148" i="5"/>
  <c r="Q148" i="5"/>
  <c r="O148" i="5"/>
  <c r="N148" i="5"/>
  <c r="L148" i="5"/>
  <c r="K148" i="5"/>
  <c r="I148" i="5"/>
  <c r="H148" i="5"/>
  <c r="F148" i="5"/>
  <c r="E148" i="5"/>
  <c r="C148" i="5"/>
  <c r="B148" i="5"/>
  <c r="R147" i="5"/>
  <c r="Q147" i="5"/>
  <c r="O147" i="5"/>
  <c r="N147" i="5"/>
  <c r="L147" i="5"/>
  <c r="K147" i="5"/>
  <c r="I147" i="5"/>
  <c r="H147" i="5"/>
  <c r="F147" i="5"/>
  <c r="E147" i="5"/>
  <c r="C147" i="5"/>
  <c r="R146" i="5"/>
  <c r="Q146" i="5"/>
  <c r="O146" i="5"/>
  <c r="N146" i="5"/>
  <c r="L146" i="5"/>
  <c r="K146" i="5"/>
  <c r="I146" i="5"/>
  <c r="H146" i="5"/>
  <c r="F146" i="5"/>
  <c r="E146" i="5"/>
  <c r="C146" i="5"/>
  <c r="B147" i="5"/>
  <c r="B146" i="5"/>
  <c r="R145" i="5"/>
  <c r="Q145" i="5"/>
  <c r="O145" i="5"/>
  <c r="N145" i="5"/>
  <c r="L145" i="5"/>
  <c r="K145" i="5"/>
  <c r="I145" i="5"/>
  <c r="H145" i="5"/>
  <c r="F145" i="5"/>
  <c r="E145" i="5"/>
  <c r="C145" i="5"/>
  <c r="B145" i="5"/>
  <c r="R142" i="5"/>
  <c r="Q142" i="5"/>
  <c r="O142" i="5"/>
  <c r="N142" i="5"/>
  <c r="L142" i="5"/>
  <c r="K142" i="5"/>
  <c r="I142" i="5"/>
  <c r="H142" i="5"/>
  <c r="F142" i="5"/>
  <c r="E142" i="5"/>
  <c r="R141" i="5"/>
  <c r="Q141" i="5"/>
  <c r="O141" i="5"/>
  <c r="N141" i="5"/>
  <c r="L141" i="5"/>
  <c r="K141" i="5"/>
  <c r="I141" i="5"/>
  <c r="H141" i="5"/>
  <c r="F141" i="5"/>
  <c r="E141" i="5"/>
  <c r="R140" i="5"/>
  <c r="Q140" i="5"/>
  <c r="O140" i="5"/>
  <c r="N140" i="5"/>
  <c r="L140" i="5"/>
  <c r="K140" i="5"/>
  <c r="I140" i="5"/>
  <c r="H140" i="5"/>
  <c r="F140" i="5"/>
  <c r="E140" i="5"/>
  <c r="C142" i="5"/>
  <c r="C141" i="5"/>
  <c r="C140" i="5"/>
  <c r="B142" i="5"/>
  <c r="B141" i="5"/>
  <c r="B140" i="5"/>
  <c r="H110" i="5"/>
  <c r="M158" i="5" s="1"/>
  <c r="G110" i="5"/>
  <c r="K164" i="5" s="1"/>
  <c r="F110" i="5"/>
  <c r="I158" i="5" s="1"/>
  <c r="E110" i="5"/>
  <c r="G166" i="5" s="1"/>
  <c r="D110" i="5"/>
  <c r="E166" i="5" s="1"/>
  <c r="C110" i="5"/>
  <c r="C164" i="5" s="1"/>
  <c r="S101" i="6" l="1"/>
  <c r="C174" i="6"/>
  <c r="J101" i="6"/>
  <c r="M210" i="6"/>
  <c r="E210" i="6"/>
  <c r="I170" i="6"/>
  <c r="I174" i="6"/>
  <c r="E209" i="6"/>
  <c r="E268" i="6"/>
  <c r="G101" i="6"/>
  <c r="C176" i="6"/>
  <c r="C169" i="6"/>
  <c r="B268" i="6"/>
  <c r="C172" i="6"/>
  <c r="D268" i="6"/>
  <c r="G176" i="6"/>
  <c r="G174" i="6"/>
  <c r="G172" i="6"/>
  <c r="G169" i="6"/>
  <c r="G166" i="6"/>
  <c r="G170" i="6"/>
  <c r="K210" i="6"/>
  <c r="K211" i="6"/>
  <c r="K209" i="6"/>
  <c r="M101" i="6"/>
  <c r="G211" i="6"/>
  <c r="G209" i="6"/>
  <c r="G210" i="6"/>
  <c r="K166" i="6"/>
  <c r="F268" i="6"/>
  <c r="K176" i="6"/>
  <c r="K174" i="6"/>
  <c r="K172" i="6"/>
  <c r="K170" i="6"/>
  <c r="I210" i="6"/>
  <c r="I209" i="6"/>
  <c r="I211" i="6"/>
  <c r="C210" i="6"/>
  <c r="C211" i="6"/>
  <c r="C209" i="6"/>
  <c r="G268" i="6"/>
  <c r="M176" i="6"/>
  <c r="M174" i="6"/>
  <c r="M172" i="6"/>
  <c r="M166" i="6"/>
  <c r="C268" i="6"/>
  <c r="E176" i="6"/>
  <c r="E174" i="6"/>
  <c r="E172" i="6"/>
  <c r="E169" i="6"/>
  <c r="E166" i="6"/>
  <c r="M170" i="6"/>
  <c r="P101" i="6"/>
  <c r="D101" i="6"/>
  <c r="G160" i="5"/>
  <c r="E160" i="5"/>
  <c r="G158" i="5"/>
  <c r="K158" i="5"/>
  <c r="I156" i="5"/>
  <c r="I160" i="5"/>
  <c r="E161" i="5"/>
  <c r="M161" i="5"/>
  <c r="I162" i="5"/>
  <c r="E164" i="5"/>
  <c r="M164" i="5"/>
  <c r="I166" i="5"/>
  <c r="C156" i="5"/>
  <c r="M156" i="5"/>
  <c r="G157" i="5"/>
  <c r="E158" i="5"/>
  <c r="C159" i="5"/>
  <c r="K159" i="5"/>
  <c r="K160" i="5"/>
  <c r="G161" i="5"/>
  <c r="C162" i="5"/>
  <c r="K162" i="5"/>
  <c r="G164" i="5"/>
  <c r="C166" i="5"/>
  <c r="K166" i="5"/>
  <c r="I159" i="5"/>
  <c r="E156" i="5"/>
  <c r="K156" i="5"/>
  <c r="I157" i="5"/>
  <c r="E159" i="5"/>
  <c r="I161" i="5"/>
  <c r="E162" i="5"/>
  <c r="M162" i="5"/>
  <c r="I164" i="5"/>
  <c r="M166" i="5"/>
  <c r="G156" i="5"/>
  <c r="C157" i="5"/>
  <c r="K157" i="5"/>
  <c r="G159" i="5"/>
  <c r="C161" i="5"/>
  <c r="K161" i="5"/>
  <c r="G162" i="5"/>
  <c r="M159" i="5"/>
  <c r="M157" i="5"/>
  <c r="M160" i="5"/>
  <c r="D118" i="5"/>
  <c r="D117" i="5"/>
  <c r="K300" i="1"/>
  <c r="I300" i="1"/>
  <c r="G300" i="1"/>
  <c r="E300" i="1"/>
  <c r="C300" i="1"/>
  <c r="K252" i="1"/>
  <c r="I252" i="1"/>
  <c r="G252" i="1"/>
  <c r="E252" i="1"/>
  <c r="C252" i="1"/>
  <c r="M229" i="1"/>
  <c r="M228" i="1"/>
  <c r="M227" i="1"/>
  <c r="K229" i="1"/>
  <c r="K228" i="1"/>
  <c r="K227" i="1"/>
  <c r="I229" i="1"/>
  <c r="I228" i="1"/>
  <c r="I227" i="1"/>
  <c r="G229" i="1"/>
  <c r="G228" i="1"/>
  <c r="G227" i="1"/>
  <c r="E229" i="1"/>
  <c r="E228" i="1"/>
  <c r="E227" i="1"/>
  <c r="C229" i="1"/>
  <c r="C228" i="1"/>
  <c r="C227" i="1"/>
  <c r="S215" i="1"/>
  <c r="S214" i="1"/>
  <c r="S213" i="1"/>
  <c r="P215" i="1"/>
  <c r="P214" i="1"/>
  <c r="P213" i="1"/>
  <c r="M215" i="1"/>
  <c r="M214" i="1"/>
  <c r="M213" i="1"/>
  <c r="J215" i="1"/>
  <c r="J214" i="1"/>
  <c r="J213" i="1"/>
  <c r="G215" i="1"/>
  <c r="G214" i="1"/>
  <c r="G213" i="1"/>
  <c r="D215" i="1"/>
  <c r="D214" i="1"/>
  <c r="D213" i="1"/>
  <c r="Q212" i="1"/>
  <c r="S212" i="1" s="1"/>
  <c r="Q211" i="1"/>
  <c r="S211" i="1" s="1"/>
  <c r="Q210" i="1"/>
  <c r="S210" i="1" s="1"/>
  <c r="Q209" i="1"/>
  <c r="S209" i="1" s="1"/>
  <c r="N212" i="1"/>
  <c r="P212" i="1" s="1"/>
  <c r="N211" i="1"/>
  <c r="P211" i="1" s="1"/>
  <c r="N210" i="1"/>
  <c r="P210" i="1" s="1"/>
  <c r="N209" i="1"/>
  <c r="P209" i="1" s="1"/>
  <c r="M212" i="1"/>
  <c r="K212" i="1"/>
  <c r="K211" i="1"/>
  <c r="M211" i="1" s="1"/>
  <c r="K210" i="1"/>
  <c r="M210" i="1" s="1"/>
  <c r="K209" i="1"/>
  <c r="M209" i="1" s="1"/>
  <c r="J212" i="1"/>
  <c r="H212" i="1"/>
  <c r="H211" i="1"/>
  <c r="J211" i="1" s="1"/>
  <c r="H210" i="1"/>
  <c r="J210" i="1" s="1"/>
  <c r="H209" i="1"/>
  <c r="J209" i="1" s="1"/>
  <c r="G212" i="1"/>
  <c r="E212" i="1"/>
  <c r="E211" i="1"/>
  <c r="G211" i="1" s="1"/>
  <c r="E210" i="1"/>
  <c r="G210" i="1" s="1"/>
  <c r="E209" i="1"/>
  <c r="G209" i="1" s="1"/>
  <c r="B212" i="1"/>
  <c r="D212" i="1" s="1"/>
  <c r="B211" i="1"/>
  <c r="D211" i="1" s="1"/>
  <c r="B210" i="1"/>
  <c r="D210" i="1" s="1"/>
  <c r="B209" i="1"/>
  <c r="D209" i="1" s="1"/>
  <c r="B203" i="1"/>
  <c r="D203" i="1" s="1"/>
  <c r="B202" i="1"/>
  <c r="S208" i="1"/>
  <c r="S207" i="1"/>
  <c r="S206" i="1"/>
  <c r="S205" i="1"/>
  <c r="P208" i="1"/>
  <c r="P207" i="1"/>
  <c r="P206" i="1"/>
  <c r="P205" i="1"/>
  <c r="M208" i="1"/>
  <c r="M207" i="1"/>
  <c r="M206" i="1"/>
  <c r="M205" i="1"/>
  <c r="J208" i="1"/>
  <c r="J207" i="1"/>
  <c r="J206" i="1"/>
  <c r="J205" i="1"/>
  <c r="G208" i="1"/>
  <c r="G207" i="1"/>
  <c r="G206" i="1"/>
  <c r="G205" i="1"/>
  <c r="D208" i="1"/>
  <c r="D207" i="1"/>
  <c r="D206" i="1"/>
  <c r="D205" i="1"/>
  <c r="S204" i="1"/>
  <c r="S202" i="1"/>
  <c r="P204" i="1"/>
  <c r="P202" i="1"/>
  <c r="M204" i="1"/>
  <c r="M202" i="1"/>
  <c r="J204" i="1"/>
  <c r="J202" i="1"/>
  <c r="G204" i="1"/>
  <c r="G202" i="1"/>
  <c r="D202" i="1"/>
  <c r="Q204" i="1"/>
  <c r="Q203" i="1"/>
  <c r="S203" i="1" s="1"/>
  <c r="Q202" i="1"/>
  <c r="Q201" i="1"/>
  <c r="S201" i="1" s="1"/>
  <c r="N204" i="1"/>
  <c r="N203" i="1"/>
  <c r="P203" i="1" s="1"/>
  <c r="N202" i="1"/>
  <c r="N201" i="1"/>
  <c r="P201" i="1" s="1"/>
  <c r="K204" i="1"/>
  <c r="K203" i="1"/>
  <c r="M203" i="1" s="1"/>
  <c r="K202" i="1"/>
  <c r="K201" i="1"/>
  <c r="M201" i="1" s="1"/>
  <c r="H204" i="1"/>
  <c r="H203" i="1"/>
  <c r="J203" i="1" s="1"/>
  <c r="H202" i="1"/>
  <c r="H201" i="1"/>
  <c r="J201" i="1" s="1"/>
  <c r="E204" i="1"/>
  <c r="E203" i="1"/>
  <c r="G203" i="1" s="1"/>
  <c r="E202" i="1"/>
  <c r="E201" i="1"/>
  <c r="G201" i="1" s="1"/>
  <c r="B204" i="1"/>
  <c r="D204" i="1" s="1"/>
  <c r="B201" i="1"/>
  <c r="D201" i="1" s="1"/>
  <c r="S200" i="1"/>
  <c r="P200" i="1"/>
  <c r="M200" i="1"/>
  <c r="J200" i="1"/>
  <c r="G200" i="1"/>
  <c r="D200" i="1"/>
  <c r="S199" i="1"/>
  <c r="P199" i="1"/>
  <c r="M199" i="1"/>
  <c r="J199" i="1"/>
  <c r="G199" i="1"/>
  <c r="D199" i="1"/>
  <c r="S198" i="1"/>
  <c r="P198" i="1"/>
  <c r="M198" i="1"/>
  <c r="J198" i="1"/>
  <c r="G198" i="1"/>
  <c r="D198" i="1"/>
  <c r="S197" i="1"/>
  <c r="P197" i="1"/>
  <c r="M197" i="1"/>
  <c r="J197" i="1"/>
  <c r="G197" i="1"/>
  <c r="D197" i="1"/>
  <c r="M190" i="1"/>
  <c r="K190" i="1"/>
  <c r="I190" i="1"/>
  <c r="G190" i="1"/>
  <c r="E190" i="1"/>
  <c r="C190" i="1"/>
  <c r="M189" i="1"/>
  <c r="K189" i="1"/>
  <c r="I189" i="1"/>
  <c r="G189" i="1"/>
  <c r="E189" i="1"/>
  <c r="C189" i="1"/>
  <c r="M185" i="1"/>
  <c r="K185" i="1"/>
  <c r="I185" i="1"/>
  <c r="G185" i="1"/>
  <c r="E185" i="1"/>
  <c r="C185" i="1"/>
  <c r="M184" i="1"/>
  <c r="K184" i="1"/>
  <c r="I184" i="1"/>
  <c r="G184" i="1" l="1"/>
  <c r="E184" i="1"/>
  <c r="C184" i="1"/>
  <c r="M181" i="1"/>
  <c r="K181" i="1"/>
  <c r="I181" i="1"/>
  <c r="G181" i="1"/>
  <c r="E181" i="1"/>
  <c r="C181" i="1"/>
  <c r="M178" i="1"/>
  <c r="K178" i="1"/>
  <c r="I178" i="1"/>
  <c r="G178" i="1"/>
  <c r="E178" i="1"/>
  <c r="C178" i="1"/>
  <c r="M177" i="1"/>
  <c r="K177" i="1"/>
  <c r="I177" i="1"/>
  <c r="G177" i="1"/>
  <c r="E177" i="1"/>
  <c r="C177" i="1"/>
  <c r="M176" i="1"/>
  <c r="K176" i="1"/>
  <c r="I176" i="1"/>
  <c r="G176" i="1"/>
  <c r="E176" i="1"/>
  <c r="C176" i="1"/>
  <c r="M174" i="1"/>
  <c r="K174" i="1"/>
  <c r="I174" i="1"/>
  <c r="G174" i="1"/>
  <c r="E174" i="1"/>
  <c r="C174" i="1"/>
  <c r="M173" i="1"/>
  <c r="K173" i="1"/>
  <c r="I173" i="1"/>
  <c r="G173" i="1"/>
  <c r="E173" i="1"/>
  <c r="C173" i="1"/>
  <c r="C171" i="1"/>
  <c r="M172" i="1"/>
  <c r="K172" i="1"/>
  <c r="I172" i="1"/>
  <c r="G172" i="1"/>
  <c r="E172" i="1"/>
  <c r="C172" i="1"/>
  <c r="M171" i="1"/>
  <c r="K171" i="1"/>
  <c r="I171" i="1"/>
  <c r="G171" i="1"/>
  <c r="E171" i="1"/>
  <c r="M169" i="1"/>
  <c r="K169" i="1"/>
  <c r="I169" i="1"/>
  <c r="G169" i="1"/>
  <c r="E169" i="1"/>
  <c r="C169" i="1"/>
  <c r="M154" i="1" l="1"/>
  <c r="K154" i="1"/>
  <c r="I154" i="1"/>
  <c r="G154" i="1"/>
  <c r="E154" i="1"/>
  <c r="C154" i="1"/>
  <c r="C179" i="1" l="1"/>
  <c r="E179" i="1"/>
  <c r="G179" i="1"/>
  <c r="I179" i="1"/>
  <c r="K179" i="1"/>
  <c r="M179" i="1"/>
  <c r="C180" i="1"/>
  <c r="E180" i="1"/>
  <c r="G180" i="1"/>
  <c r="I180" i="1"/>
  <c r="K180" i="1"/>
  <c r="M180" i="1"/>
  <c r="C145" i="1" l="1"/>
  <c r="B147" i="1"/>
  <c r="C147" i="1" s="1"/>
  <c r="B37" i="1"/>
  <c r="C148" i="1" s="1"/>
  <c r="H37" i="1"/>
  <c r="N37" i="1"/>
  <c r="B43" i="1"/>
  <c r="H43" i="1"/>
  <c r="C150" i="1"/>
  <c r="C152" i="1"/>
  <c r="C158" i="1"/>
  <c r="M132" i="1"/>
  <c r="K132" i="1"/>
  <c r="I132" i="1"/>
  <c r="G132" i="1"/>
  <c r="E132" i="1"/>
  <c r="C132" i="1"/>
  <c r="G124" i="1"/>
  <c r="G123" i="1"/>
  <c r="S91" i="1"/>
  <c r="S105" i="1" s="1"/>
  <c r="R105" i="1"/>
  <c r="Q105" i="1"/>
  <c r="P91" i="1"/>
  <c r="P105" i="1" s="1"/>
  <c r="O105" i="1"/>
  <c r="N105" i="1"/>
  <c r="M91" i="1"/>
  <c r="M105" i="1" s="1"/>
  <c r="L105" i="1"/>
  <c r="K105" i="1"/>
  <c r="J91" i="1"/>
  <c r="J105" i="1" s="1"/>
  <c r="I105" i="1"/>
  <c r="H105" i="1"/>
  <c r="G91" i="1"/>
  <c r="G105" i="1" s="1"/>
  <c r="F105" i="1"/>
  <c r="E105" i="1"/>
  <c r="D91" i="1"/>
  <c r="D105" i="1" s="1"/>
  <c r="C105" i="1"/>
  <c r="B105" i="1"/>
  <c r="S90" i="1"/>
  <c r="S104" i="1" s="1"/>
  <c r="R104" i="1"/>
  <c r="Q104" i="1"/>
  <c r="P90" i="1"/>
  <c r="P104" i="1" s="1"/>
  <c r="O104" i="1"/>
  <c r="N104" i="1"/>
  <c r="M90" i="1"/>
  <c r="M104" i="1" s="1"/>
  <c r="L104" i="1"/>
  <c r="K104" i="1"/>
  <c r="J90" i="1"/>
  <c r="J104" i="1" s="1"/>
  <c r="I104" i="1"/>
  <c r="H104" i="1"/>
  <c r="G90" i="1"/>
  <c r="G104" i="1" s="1"/>
  <c r="F104" i="1"/>
  <c r="E104" i="1"/>
  <c r="D90" i="1"/>
  <c r="D104" i="1" s="1"/>
  <c r="C104" i="1"/>
  <c r="B104" i="1"/>
  <c r="B77" i="1"/>
  <c r="C77" i="1"/>
  <c r="C78" i="1" s="1"/>
  <c r="D76" i="1"/>
  <c r="D75" i="1"/>
  <c r="P58" i="1"/>
  <c r="J58" i="1"/>
  <c r="D58" i="1"/>
  <c r="B160" i="5"/>
  <c r="C160" i="5" s="1"/>
  <c r="Q119" i="5"/>
  <c r="R119" i="5"/>
  <c r="R149" i="5" s="1"/>
  <c r="N119" i="5"/>
  <c r="N149" i="5" s="1"/>
  <c r="O119" i="5"/>
  <c r="K119" i="5"/>
  <c r="K149" i="5" s="1"/>
  <c r="L119" i="5"/>
  <c r="H119" i="5"/>
  <c r="H149" i="5" s="1"/>
  <c r="I119" i="5"/>
  <c r="E119" i="5"/>
  <c r="F119" i="5"/>
  <c r="M165" i="5"/>
  <c r="K165" i="5"/>
  <c r="I165" i="5"/>
  <c r="G165" i="5"/>
  <c r="E165" i="5"/>
  <c r="C165" i="5"/>
  <c r="M163" i="5"/>
  <c r="K163" i="5"/>
  <c r="I163" i="5"/>
  <c r="G163" i="5"/>
  <c r="E163" i="5"/>
  <c r="C163" i="5"/>
  <c r="S135" i="5"/>
  <c r="P135" i="5"/>
  <c r="M135" i="5"/>
  <c r="J135" i="5"/>
  <c r="G135" i="5"/>
  <c r="D135" i="5"/>
  <c r="S134" i="5"/>
  <c r="P134" i="5"/>
  <c r="M134" i="5"/>
  <c r="J134" i="5"/>
  <c r="G134" i="5"/>
  <c r="D134" i="5"/>
  <c r="D148" i="5" s="1"/>
  <c r="S133" i="5"/>
  <c r="P133" i="5"/>
  <c r="M133" i="5"/>
  <c r="J133" i="5"/>
  <c r="G133" i="5"/>
  <c r="D133" i="5"/>
  <c r="D147" i="5" s="1"/>
  <c r="S132" i="5"/>
  <c r="P132" i="5"/>
  <c r="M132" i="5"/>
  <c r="J132" i="5"/>
  <c r="G132" i="5"/>
  <c r="D132" i="5"/>
  <c r="D146" i="5" s="1"/>
  <c r="S131" i="5"/>
  <c r="P131" i="5"/>
  <c r="P145" i="5" s="1"/>
  <c r="M131" i="5"/>
  <c r="J131" i="5"/>
  <c r="J145" i="5" s="1"/>
  <c r="G131" i="5"/>
  <c r="D131" i="5"/>
  <c r="D145" i="5" s="1"/>
  <c r="S130" i="5"/>
  <c r="P130" i="5"/>
  <c r="M130" i="5"/>
  <c r="J130" i="5"/>
  <c r="G130" i="5"/>
  <c r="D130" i="5"/>
  <c r="S126" i="5"/>
  <c r="S127" i="5"/>
  <c r="S128" i="5"/>
  <c r="S117" i="5"/>
  <c r="R129" i="5"/>
  <c r="Q129" i="5"/>
  <c r="P126" i="5"/>
  <c r="P127" i="5"/>
  <c r="P141" i="5" s="1"/>
  <c r="P128" i="5"/>
  <c r="P117" i="5"/>
  <c r="O129" i="5"/>
  <c r="N129" i="5"/>
  <c r="M126" i="5"/>
  <c r="M127" i="5"/>
  <c r="M128" i="5"/>
  <c r="M117" i="5"/>
  <c r="L129" i="5"/>
  <c r="K129" i="5"/>
  <c r="J126" i="5"/>
  <c r="J127" i="5"/>
  <c r="J141" i="5" s="1"/>
  <c r="J128" i="5"/>
  <c r="J117" i="5"/>
  <c r="I129" i="5"/>
  <c r="H129" i="5"/>
  <c r="G126" i="5"/>
  <c r="G127" i="5"/>
  <c r="G128" i="5"/>
  <c r="G117" i="5"/>
  <c r="F129" i="5"/>
  <c r="E129" i="5"/>
  <c r="D126" i="5"/>
  <c r="D140" i="5" s="1"/>
  <c r="D127" i="5"/>
  <c r="D141" i="5" s="1"/>
  <c r="D128" i="5"/>
  <c r="D142" i="5" s="1"/>
  <c r="C129" i="5"/>
  <c r="B129" i="5"/>
  <c r="R120" i="5"/>
  <c r="C119" i="5"/>
  <c r="B119" i="5"/>
  <c r="B149" i="5" s="1"/>
  <c r="S118" i="5"/>
  <c r="P118" i="5"/>
  <c r="M118" i="5"/>
  <c r="J118" i="5"/>
  <c r="G118" i="5"/>
  <c r="F239" i="1"/>
  <c r="G239" i="1"/>
  <c r="S312" i="1"/>
  <c r="S311" i="1"/>
  <c r="S310" i="1"/>
  <c r="S309" i="1"/>
  <c r="S308" i="1"/>
  <c r="S307" i="1"/>
  <c r="P312" i="1"/>
  <c r="P311" i="1"/>
  <c r="P310" i="1"/>
  <c r="P309" i="1"/>
  <c r="P308" i="1"/>
  <c r="P307" i="1"/>
  <c r="M312" i="1"/>
  <c r="M311" i="1"/>
  <c r="M310" i="1"/>
  <c r="M309" i="1"/>
  <c r="M308" i="1"/>
  <c r="M307" i="1"/>
  <c r="J312" i="1"/>
  <c r="J311" i="1"/>
  <c r="J310" i="1"/>
  <c r="J309" i="1"/>
  <c r="J308" i="1"/>
  <c r="J307" i="1"/>
  <c r="G312" i="1"/>
  <c r="G311" i="1"/>
  <c r="G310" i="1"/>
  <c r="G309" i="1"/>
  <c r="G308" i="1"/>
  <c r="G307" i="1"/>
  <c r="D312" i="1"/>
  <c r="D311" i="1"/>
  <c r="D310" i="1"/>
  <c r="D309" i="1"/>
  <c r="D308" i="1"/>
  <c r="D307" i="1"/>
  <c r="N285" i="1"/>
  <c r="N284" i="1"/>
  <c r="N283" i="1"/>
  <c r="N282" i="1"/>
  <c r="N281" i="1"/>
  <c r="N280" i="1"/>
  <c r="N279" i="1"/>
  <c r="N278" i="1"/>
  <c r="H285" i="1"/>
  <c r="H284" i="1"/>
  <c r="H283" i="1"/>
  <c r="H282" i="1"/>
  <c r="H281" i="1"/>
  <c r="H280" i="1"/>
  <c r="H279" i="1"/>
  <c r="H278" i="1"/>
  <c r="N273" i="1"/>
  <c r="N272" i="1"/>
  <c r="N271" i="1"/>
  <c r="N270" i="1"/>
  <c r="N269" i="1"/>
  <c r="N268" i="1"/>
  <c r="N267" i="1"/>
  <c r="N266" i="1"/>
  <c r="H273" i="1"/>
  <c r="B273" i="1"/>
  <c r="M252" i="1"/>
  <c r="Q77" i="1"/>
  <c r="Q78" i="1" s="1"/>
  <c r="R77" i="1"/>
  <c r="N77" i="1"/>
  <c r="N78" i="1" s="1"/>
  <c r="O77" i="1"/>
  <c r="K77" i="1"/>
  <c r="K78" i="1" s="1"/>
  <c r="L77" i="1"/>
  <c r="H77" i="1"/>
  <c r="H78" i="1" s="1"/>
  <c r="I77" i="1"/>
  <c r="E77" i="1"/>
  <c r="E78" i="1" s="1"/>
  <c r="F77" i="1"/>
  <c r="G37" i="1"/>
  <c r="M37" i="1"/>
  <c r="S37" i="1"/>
  <c r="G43" i="1"/>
  <c r="M43" i="1"/>
  <c r="F37" i="1"/>
  <c r="L37" i="1"/>
  <c r="R37" i="1"/>
  <c r="F43" i="1"/>
  <c r="L43" i="1"/>
  <c r="E37" i="1"/>
  <c r="K37" i="1"/>
  <c r="Q37" i="1"/>
  <c r="E43" i="1"/>
  <c r="K43" i="1"/>
  <c r="D37" i="1"/>
  <c r="J37" i="1"/>
  <c r="P37" i="1"/>
  <c r="D43" i="1"/>
  <c r="J43" i="1"/>
  <c r="C37" i="1"/>
  <c r="I37" i="1"/>
  <c r="O37" i="1"/>
  <c r="C43" i="1"/>
  <c r="I43" i="1"/>
  <c r="M239" i="1"/>
  <c r="L239" i="1"/>
  <c r="K239" i="1"/>
  <c r="J239" i="1"/>
  <c r="L230" i="1"/>
  <c r="J230" i="1"/>
  <c r="H230" i="1"/>
  <c r="F230" i="1"/>
  <c r="D230" i="1"/>
  <c r="B230" i="1"/>
  <c r="M182" i="1"/>
  <c r="K182" i="1"/>
  <c r="I182" i="1"/>
  <c r="G182" i="1"/>
  <c r="E182" i="1"/>
  <c r="C182" i="1"/>
  <c r="M158" i="1"/>
  <c r="K158" i="1"/>
  <c r="I158" i="1"/>
  <c r="G158" i="1"/>
  <c r="E158" i="1"/>
  <c r="M152" i="1"/>
  <c r="K152" i="1"/>
  <c r="I152" i="1"/>
  <c r="G152" i="1"/>
  <c r="E152" i="1"/>
  <c r="M150" i="1"/>
  <c r="K150" i="1"/>
  <c r="I150" i="1"/>
  <c r="G150" i="1"/>
  <c r="E150" i="1"/>
  <c r="L147" i="1"/>
  <c r="J147" i="1"/>
  <c r="H147" i="1"/>
  <c r="F147" i="1"/>
  <c r="D147" i="1"/>
  <c r="E147" i="1" s="1"/>
  <c r="M146" i="1"/>
  <c r="K146" i="1"/>
  <c r="I146" i="1"/>
  <c r="E145" i="1"/>
  <c r="L135" i="1"/>
  <c r="J135" i="1"/>
  <c r="H135" i="1"/>
  <c r="F135" i="1"/>
  <c r="D135" i="1"/>
  <c r="B135" i="1"/>
  <c r="L125" i="1"/>
  <c r="M124" i="1" s="1"/>
  <c r="S36" i="1"/>
  <c r="G42" i="1"/>
  <c r="M42" i="1"/>
  <c r="M122" i="1"/>
  <c r="M121" i="1"/>
  <c r="M120" i="1"/>
  <c r="M119" i="1"/>
  <c r="M118" i="1"/>
  <c r="M117" i="1"/>
  <c r="M116" i="1"/>
  <c r="M115" i="1"/>
  <c r="M114" i="1"/>
  <c r="J125" i="1"/>
  <c r="K124" i="1" s="1"/>
  <c r="R36" i="1"/>
  <c r="F42" i="1"/>
  <c r="L42" i="1"/>
  <c r="K122" i="1"/>
  <c r="K121" i="1"/>
  <c r="K120" i="1"/>
  <c r="K119" i="1"/>
  <c r="K118" i="1"/>
  <c r="K117" i="1"/>
  <c r="K116" i="1"/>
  <c r="K115" i="1"/>
  <c r="K114" i="1"/>
  <c r="H125" i="1"/>
  <c r="I124" i="1" s="1"/>
  <c r="Q36" i="1"/>
  <c r="E42" i="1"/>
  <c r="K42" i="1"/>
  <c r="I122" i="1"/>
  <c r="I121" i="1"/>
  <c r="I120" i="1"/>
  <c r="I119" i="1"/>
  <c r="I118" i="1"/>
  <c r="I117" i="1"/>
  <c r="I116" i="1"/>
  <c r="I115" i="1"/>
  <c r="I114" i="1"/>
  <c r="B125" i="1"/>
  <c r="C124" i="1" s="1"/>
  <c r="N36" i="1"/>
  <c r="B42" i="1"/>
  <c r="H42" i="1"/>
  <c r="D125" i="1"/>
  <c r="E123" i="1" s="1"/>
  <c r="O36" i="1"/>
  <c r="C42" i="1"/>
  <c r="I42" i="1"/>
  <c r="P36" i="1"/>
  <c r="D42" i="1"/>
  <c r="J42" i="1"/>
  <c r="G122" i="1"/>
  <c r="G121" i="1"/>
  <c r="G120" i="1"/>
  <c r="G119" i="1"/>
  <c r="G118" i="1"/>
  <c r="G117" i="1"/>
  <c r="G116" i="1"/>
  <c r="G115" i="1"/>
  <c r="G114" i="1"/>
  <c r="E124" i="1"/>
  <c r="E122" i="1"/>
  <c r="E121" i="1"/>
  <c r="E120" i="1"/>
  <c r="E119" i="1"/>
  <c r="E118" i="1"/>
  <c r="E117" i="1"/>
  <c r="E116" i="1"/>
  <c r="E115" i="1"/>
  <c r="E114" i="1"/>
  <c r="C122" i="1"/>
  <c r="C121" i="1"/>
  <c r="C120" i="1"/>
  <c r="C119" i="1"/>
  <c r="C118" i="1"/>
  <c r="C117" i="1"/>
  <c r="C116" i="1"/>
  <c r="C115" i="1"/>
  <c r="C114" i="1"/>
  <c r="S86" i="1"/>
  <c r="S100" i="1" s="1"/>
  <c r="R100" i="1"/>
  <c r="Q100" i="1"/>
  <c r="P86" i="1"/>
  <c r="P100" i="1" s="1"/>
  <c r="O100" i="1"/>
  <c r="N100" i="1"/>
  <c r="M86" i="1"/>
  <c r="M100" i="1" s="1"/>
  <c r="L100" i="1"/>
  <c r="K100" i="1"/>
  <c r="J86" i="1"/>
  <c r="J100" i="1" s="1"/>
  <c r="I100" i="1"/>
  <c r="H100" i="1"/>
  <c r="G86" i="1"/>
  <c r="G100" i="1" s="1"/>
  <c r="F100" i="1"/>
  <c r="E100" i="1"/>
  <c r="D86" i="1"/>
  <c r="D100" i="1" s="1"/>
  <c r="C100" i="1"/>
  <c r="B100" i="1"/>
  <c r="S85" i="1"/>
  <c r="S99" i="1" s="1"/>
  <c r="R99" i="1"/>
  <c r="Q99" i="1"/>
  <c r="P85" i="1"/>
  <c r="P99" i="1" s="1"/>
  <c r="O99" i="1"/>
  <c r="N99" i="1"/>
  <c r="M85" i="1"/>
  <c r="M99" i="1" s="1"/>
  <c r="L99" i="1"/>
  <c r="K99" i="1"/>
  <c r="J85" i="1"/>
  <c r="J99" i="1" s="1"/>
  <c r="I99" i="1"/>
  <c r="H99" i="1"/>
  <c r="G85" i="1"/>
  <c r="G99" i="1" s="1"/>
  <c r="F99" i="1"/>
  <c r="E99" i="1"/>
  <c r="D85" i="1"/>
  <c r="D99" i="1" s="1"/>
  <c r="C99" i="1"/>
  <c r="B99" i="1"/>
  <c r="S84" i="1"/>
  <c r="S98" i="1" s="1"/>
  <c r="R98" i="1"/>
  <c r="Q98" i="1"/>
  <c r="P84" i="1"/>
  <c r="P98" i="1" s="1"/>
  <c r="O98" i="1"/>
  <c r="N98" i="1"/>
  <c r="M84" i="1"/>
  <c r="L98" i="1"/>
  <c r="K98" i="1"/>
  <c r="J84" i="1"/>
  <c r="J98" i="1" s="1"/>
  <c r="I98" i="1"/>
  <c r="H98" i="1"/>
  <c r="G84" i="1"/>
  <c r="G98" i="1" s="1"/>
  <c r="F98" i="1"/>
  <c r="E98" i="1"/>
  <c r="D84" i="1"/>
  <c r="D98" i="1" s="1"/>
  <c r="C98" i="1"/>
  <c r="B98" i="1"/>
  <c r="S93" i="1"/>
  <c r="S107" i="1" s="1"/>
  <c r="R107" i="1"/>
  <c r="Q107" i="1"/>
  <c r="P93" i="1"/>
  <c r="P107" i="1" s="1"/>
  <c r="O107" i="1"/>
  <c r="N107" i="1"/>
  <c r="M93" i="1"/>
  <c r="M107" i="1" s="1"/>
  <c r="L107" i="1"/>
  <c r="K107" i="1"/>
  <c r="J93" i="1"/>
  <c r="J107" i="1" s="1"/>
  <c r="I107" i="1"/>
  <c r="H107" i="1"/>
  <c r="G93" i="1"/>
  <c r="G107" i="1" s="1"/>
  <c r="F107" i="1"/>
  <c r="E107" i="1"/>
  <c r="D93" i="1"/>
  <c r="D107" i="1" s="1"/>
  <c r="C107" i="1"/>
  <c r="B107" i="1"/>
  <c r="S92" i="1"/>
  <c r="S106" i="1" s="1"/>
  <c r="R106" i="1"/>
  <c r="Q106" i="1"/>
  <c r="P92" i="1"/>
  <c r="P106" i="1" s="1"/>
  <c r="O106" i="1"/>
  <c r="N106" i="1"/>
  <c r="M92" i="1"/>
  <c r="M106" i="1" s="1"/>
  <c r="L106" i="1"/>
  <c r="K106" i="1"/>
  <c r="J92" i="1"/>
  <c r="J106" i="1" s="1"/>
  <c r="I106" i="1"/>
  <c r="H106" i="1"/>
  <c r="G92" i="1"/>
  <c r="G106" i="1" s="1"/>
  <c r="F106" i="1"/>
  <c r="E106" i="1"/>
  <c r="D92" i="1"/>
  <c r="D106" i="1" s="1"/>
  <c r="C106" i="1"/>
  <c r="B106" i="1"/>
  <c r="S89" i="1"/>
  <c r="S103" i="1" s="1"/>
  <c r="R103" i="1"/>
  <c r="Q103" i="1"/>
  <c r="P89" i="1"/>
  <c r="P103" i="1" s="1"/>
  <c r="O103" i="1"/>
  <c r="N103" i="1"/>
  <c r="M89" i="1"/>
  <c r="M103" i="1" s="1"/>
  <c r="L103" i="1"/>
  <c r="K103" i="1"/>
  <c r="J89" i="1"/>
  <c r="J103" i="1" s="1"/>
  <c r="I103" i="1"/>
  <c r="H103" i="1"/>
  <c r="G89" i="1"/>
  <c r="G103" i="1" s="1"/>
  <c r="F103" i="1"/>
  <c r="E103" i="1"/>
  <c r="D89" i="1"/>
  <c r="D103" i="1" s="1"/>
  <c r="C103" i="1"/>
  <c r="B103" i="1"/>
  <c r="S88" i="1"/>
  <c r="S102" i="1" s="1"/>
  <c r="R102" i="1"/>
  <c r="Q102" i="1"/>
  <c r="P88" i="1"/>
  <c r="P102" i="1" s="1"/>
  <c r="O102" i="1"/>
  <c r="N102" i="1"/>
  <c r="M88" i="1"/>
  <c r="M102" i="1" s="1"/>
  <c r="L102" i="1"/>
  <c r="K102" i="1"/>
  <c r="J88" i="1"/>
  <c r="J102" i="1" s="1"/>
  <c r="I102" i="1"/>
  <c r="H102" i="1"/>
  <c r="G88" i="1"/>
  <c r="G102" i="1" s="1"/>
  <c r="F102" i="1"/>
  <c r="E102" i="1"/>
  <c r="D88" i="1"/>
  <c r="D102" i="1" s="1"/>
  <c r="C102" i="1"/>
  <c r="B102" i="1"/>
  <c r="S75" i="1"/>
  <c r="R87" i="1"/>
  <c r="R101" i="1" s="1"/>
  <c r="Q87" i="1"/>
  <c r="Q101" i="1" s="1"/>
  <c r="P75" i="1"/>
  <c r="O87" i="1"/>
  <c r="O101" i="1" s="1"/>
  <c r="N87" i="1"/>
  <c r="N101" i="1" s="1"/>
  <c r="M75" i="1"/>
  <c r="L87" i="1"/>
  <c r="L101" i="1" s="1"/>
  <c r="K87" i="1"/>
  <c r="K101" i="1" s="1"/>
  <c r="J75" i="1"/>
  <c r="I87" i="1"/>
  <c r="I101" i="1" s="1"/>
  <c r="H87" i="1"/>
  <c r="H101" i="1" s="1"/>
  <c r="G75" i="1"/>
  <c r="F87" i="1"/>
  <c r="F101" i="1" s="1"/>
  <c r="E87" i="1"/>
  <c r="E101" i="1" s="1"/>
  <c r="C87" i="1"/>
  <c r="C101" i="1" s="1"/>
  <c r="B87" i="1"/>
  <c r="B101" i="1" s="1"/>
  <c r="J76" i="1"/>
  <c r="B78" i="1"/>
  <c r="D36" i="1"/>
  <c r="J36" i="1"/>
  <c r="P30" i="1"/>
  <c r="P29" i="1"/>
  <c r="P17" i="1"/>
  <c r="P16" i="1"/>
  <c r="G183" i="1" s="1"/>
  <c r="S76" i="1"/>
  <c r="P76" i="1"/>
  <c r="M58" i="1"/>
  <c r="L58" i="1"/>
  <c r="S58" i="1"/>
  <c r="R58" i="1"/>
  <c r="G58" i="1"/>
  <c r="F58" i="1"/>
  <c r="L36" i="1"/>
  <c r="K36" i="1"/>
  <c r="F36" i="1"/>
  <c r="E36" i="1"/>
  <c r="S30" i="1"/>
  <c r="R30" i="1"/>
  <c r="Q30" i="1"/>
  <c r="S29" i="1"/>
  <c r="R29" i="1"/>
  <c r="Q29" i="1"/>
  <c r="O29" i="1"/>
  <c r="S17" i="1"/>
  <c r="S16" i="1"/>
  <c r="M183" i="1" s="1"/>
  <c r="R17" i="1"/>
  <c r="R16" i="1"/>
  <c r="K183" i="1" s="1"/>
  <c r="Q17" i="1"/>
  <c r="Q16" i="1"/>
  <c r="I183" i="1" s="1"/>
  <c r="B285" i="1"/>
  <c r="B284" i="1"/>
  <c r="B283" i="1"/>
  <c r="B282" i="1"/>
  <c r="B281" i="1"/>
  <c r="B280" i="1"/>
  <c r="B279" i="1"/>
  <c r="B278" i="1"/>
  <c r="H272" i="1"/>
  <c r="H271" i="1"/>
  <c r="H270" i="1"/>
  <c r="H269" i="1"/>
  <c r="H268" i="1"/>
  <c r="H267" i="1"/>
  <c r="H266" i="1"/>
  <c r="M36" i="1"/>
  <c r="I36" i="1"/>
  <c r="H36" i="1"/>
  <c r="G36" i="1"/>
  <c r="C36" i="1"/>
  <c r="B36" i="1"/>
  <c r="N16" i="1"/>
  <c r="C183" i="1" s="1"/>
  <c r="N17" i="1"/>
  <c r="O17" i="1"/>
  <c r="O16" i="1"/>
  <c r="E183" i="1" s="1"/>
  <c r="M76" i="1"/>
  <c r="G76" i="1"/>
  <c r="I239" i="1"/>
  <c r="H239" i="1"/>
  <c r="E239" i="1"/>
  <c r="D239" i="1"/>
  <c r="C239" i="1"/>
  <c r="B239" i="1"/>
  <c r="N58" i="1"/>
  <c r="K58" i="1"/>
  <c r="I58" i="1"/>
  <c r="H58" i="1"/>
  <c r="E58" i="1"/>
  <c r="C58" i="1"/>
  <c r="B58" i="1"/>
  <c r="Q58" i="1"/>
  <c r="O58" i="1"/>
  <c r="B271" i="1"/>
  <c r="B272" i="1"/>
  <c r="B270" i="1"/>
  <c r="B269" i="1"/>
  <c r="B268" i="1"/>
  <c r="B267" i="1"/>
  <c r="B266" i="1"/>
  <c r="O30" i="1"/>
  <c r="N30" i="1"/>
  <c r="N29" i="1"/>
  <c r="P146" i="5" l="1"/>
  <c r="P148" i="5"/>
  <c r="J147" i="5"/>
  <c r="J140" i="5"/>
  <c r="P140" i="5"/>
  <c r="H143" i="5"/>
  <c r="H144" i="5"/>
  <c r="N143" i="5"/>
  <c r="N144" i="5"/>
  <c r="F120" i="5"/>
  <c r="F149" i="5"/>
  <c r="L120" i="5"/>
  <c r="L149" i="5"/>
  <c r="G142" i="5"/>
  <c r="I143" i="5"/>
  <c r="I144" i="5"/>
  <c r="M142" i="5"/>
  <c r="O143" i="5"/>
  <c r="O144" i="5"/>
  <c r="S142" i="5"/>
  <c r="S144" i="5"/>
  <c r="M145" i="5"/>
  <c r="G146" i="5"/>
  <c r="S146" i="5"/>
  <c r="M147" i="5"/>
  <c r="G148" i="5"/>
  <c r="S148" i="5"/>
  <c r="E120" i="5"/>
  <c r="E149" i="5"/>
  <c r="Q120" i="5"/>
  <c r="Q149" i="5"/>
  <c r="C143" i="5"/>
  <c r="C144" i="5"/>
  <c r="E143" i="5"/>
  <c r="E144" i="5"/>
  <c r="G141" i="5"/>
  <c r="K143" i="5"/>
  <c r="K144" i="5"/>
  <c r="M141" i="5"/>
  <c r="Q143" i="5"/>
  <c r="Q144" i="5"/>
  <c r="S141" i="5"/>
  <c r="J146" i="5"/>
  <c r="P147" i="5"/>
  <c r="J148" i="5"/>
  <c r="I120" i="5"/>
  <c r="I149" i="5"/>
  <c r="O120" i="5"/>
  <c r="O149" i="5"/>
  <c r="C120" i="5"/>
  <c r="C149" i="5"/>
  <c r="F143" i="5"/>
  <c r="F144" i="5"/>
  <c r="G140" i="5"/>
  <c r="J142" i="5"/>
  <c r="L143" i="5"/>
  <c r="L144" i="5"/>
  <c r="M140" i="5"/>
  <c r="P142" i="5"/>
  <c r="R143" i="5"/>
  <c r="R144" i="5"/>
  <c r="S140" i="5"/>
  <c r="G145" i="5"/>
  <c r="S145" i="5"/>
  <c r="M146" i="5"/>
  <c r="G147" i="5"/>
  <c r="S147" i="5"/>
  <c r="M148" i="5"/>
  <c r="G149" i="5"/>
  <c r="B143" i="5"/>
  <c r="B144" i="5"/>
  <c r="J119" i="5"/>
  <c r="J120" i="5" s="1"/>
  <c r="P119" i="5"/>
  <c r="P120" i="5" s="1"/>
  <c r="S119" i="5"/>
  <c r="S120" i="5" s="1"/>
  <c r="B120" i="5"/>
  <c r="D119" i="5"/>
  <c r="D120" i="5" s="1"/>
  <c r="M129" i="5"/>
  <c r="M143" i="5" s="1"/>
  <c r="G119" i="5"/>
  <c r="G120" i="5" s="1"/>
  <c r="G129" i="5"/>
  <c r="G143" i="5" s="1"/>
  <c r="J129" i="5"/>
  <c r="J143" i="5" s="1"/>
  <c r="H120" i="5"/>
  <c r="S129" i="5"/>
  <c r="S143" i="5" s="1"/>
  <c r="M119" i="5"/>
  <c r="M120" i="5" s="1"/>
  <c r="N120" i="5"/>
  <c r="D129" i="5"/>
  <c r="P129" i="5"/>
  <c r="P143" i="5" s="1"/>
  <c r="K120" i="5"/>
  <c r="G269" i="1"/>
  <c r="F269" i="1"/>
  <c r="G284" i="1"/>
  <c r="F284" i="1"/>
  <c r="G270" i="1"/>
  <c r="F270" i="1"/>
  <c r="C155" i="1"/>
  <c r="C159" i="1"/>
  <c r="C156" i="1"/>
  <c r="C157" i="1"/>
  <c r="M272" i="1"/>
  <c r="L272" i="1"/>
  <c r="G267" i="1"/>
  <c r="F267" i="1"/>
  <c r="G272" i="1"/>
  <c r="F272" i="1"/>
  <c r="E159" i="1"/>
  <c r="E157" i="1"/>
  <c r="E156" i="1"/>
  <c r="E155" i="1"/>
  <c r="M269" i="1"/>
  <c r="L269" i="1"/>
  <c r="G278" i="1"/>
  <c r="F278" i="1"/>
  <c r="G282" i="1"/>
  <c r="F282" i="1"/>
  <c r="E148" i="1"/>
  <c r="M148" i="1"/>
  <c r="M144" i="1"/>
  <c r="G273" i="1"/>
  <c r="F273" i="1"/>
  <c r="S268" i="1"/>
  <c r="R268" i="1"/>
  <c r="S272" i="1"/>
  <c r="R272" i="1"/>
  <c r="M280" i="1"/>
  <c r="L280" i="1"/>
  <c r="M284" i="1"/>
  <c r="L284" i="1"/>
  <c r="S280" i="1"/>
  <c r="R280" i="1"/>
  <c r="S284" i="1"/>
  <c r="R284" i="1"/>
  <c r="G280" i="1"/>
  <c r="F280" i="1"/>
  <c r="M268" i="1"/>
  <c r="L268" i="1"/>
  <c r="G281" i="1"/>
  <c r="F281" i="1"/>
  <c r="G285" i="1"/>
  <c r="F285" i="1"/>
  <c r="G268" i="1"/>
  <c r="F268" i="1"/>
  <c r="G271" i="1"/>
  <c r="F271" i="1"/>
  <c r="M159" i="1"/>
  <c r="M157" i="1"/>
  <c r="M156" i="1"/>
  <c r="M155" i="1"/>
  <c r="M266" i="1"/>
  <c r="L266" i="1"/>
  <c r="M270" i="1"/>
  <c r="L270" i="1"/>
  <c r="G279" i="1"/>
  <c r="F279" i="1"/>
  <c r="G283" i="1"/>
  <c r="F283" i="1"/>
  <c r="I157" i="1"/>
  <c r="I155" i="1"/>
  <c r="I159" i="1"/>
  <c r="I156" i="1"/>
  <c r="G147" i="1"/>
  <c r="G148" i="1"/>
  <c r="M273" i="1"/>
  <c r="L273" i="1"/>
  <c r="S269" i="1"/>
  <c r="R269" i="1"/>
  <c r="S273" i="1"/>
  <c r="R273" i="1"/>
  <c r="M281" i="1"/>
  <c r="L281" i="1"/>
  <c r="M285" i="1"/>
  <c r="L285" i="1"/>
  <c r="S281" i="1"/>
  <c r="R281" i="1"/>
  <c r="S285" i="1"/>
  <c r="R285" i="1"/>
  <c r="M267" i="1"/>
  <c r="L267" i="1"/>
  <c r="K156" i="1"/>
  <c r="K155" i="1"/>
  <c r="K157" i="1"/>
  <c r="K159" i="1"/>
  <c r="G159" i="1"/>
  <c r="G156" i="1"/>
  <c r="G155" i="1"/>
  <c r="G157" i="1"/>
  <c r="I147" i="1"/>
  <c r="I144" i="1"/>
  <c r="I148" i="1"/>
  <c r="S266" i="1"/>
  <c r="R266" i="1"/>
  <c r="S270" i="1"/>
  <c r="R270" i="1"/>
  <c r="M278" i="1"/>
  <c r="L278" i="1"/>
  <c r="M282" i="1"/>
  <c r="L282" i="1"/>
  <c r="S278" i="1"/>
  <c r="R278" i="1"/>
  <c r="S282" i="1"/>
  <c r="R282" i="1"/>
  <c r="M271" i="1"/>
  <c r="L271" i="1"/>
  <c r="G266" i="1"/>
  <c r="F266" i="1"/>
  <c r="K147" i="1"/>
  <c r="K144" i="1"/>
  <c r="K148" i="1"/>
  <c r="S267" i="1"/>
  <c r="R267" i="1"/>
  <c r="S271" i="1"/>
  <c r="R271" i="1"/>
  <c r="M279" i="1"/>
  <c r="L279" i="1"/>
  <c r="M283" i="1"/>
  <c r="L283" i="1"/>
  <c r="S279" i="1"/>
  <c r="R279" i="1"/>
  <c r="S283" i="1"/>
  <c r="R283" i="1"/>
  <c r="S42" i="1"/>
  <c r="S43" i="1"/>
  <c r="M147" i="1" s="1"/>
  <c r="G77" i="1"/>
  <c r="C246" i="1" s="1"/>
  <c r="M77" i="1"/>
  <c r="E246" i="1" s="1"/>
  <c r="S77" i="1"/>
  <c r="G246" i="1" s="1"/>
  <c r="N42" i="1"/>
  <c r="M87" i="1"/>
  <c r="M101" i="1" s="1"/>
  <c r="I125" i="1"/>
  <c r="C135" i="1"/>
  <c r="K135" i="1"/>
  <c r="C144" i="1"/>
  <c r="K145" i="1"/>
  <c r="F78" i="1"/>
  <c r="P87" i="1"/>
  <c r="P101" i="1" s="1"/>
  <c r="S87" i="1"/>
  <c r="S101" i="1" s="1"/>
  <c r="E125" i="1"/>
  <c r="C125" i="1"/>
  <c r="M125" i="1"/>
  <c r="O43" i="1"/>
  <c r="G87" i="1"/>
  <c r="G101" i="1" s="1"/>
  <c r="M98" i="1"/>
  <c r="D87" i="1"/>
  <c r="D101" i="1" s="1"/>
  <c r="E144" i="1"/>
  <c r="P43" i="1"/>
  <c r="O42" i="1"/>
  <c r="G125" i="1"/>
  <c r="M135" i="1"/>
  <c r="Q43" i="1"/>
  <c r="R42" i="1"/>
  <c r="G135" i="1"/>
  <c r="G145" i="1"/>
  <c r="R43" i="1"/>
  <c r="M145" i="1"/>
  <c r="J77" i="1"/>
  <c r="J78" i="1" s="1"/>
  <c r="P77" i="1"/>
  <c r="F246" i="1" s="1"/>
  <c r="D77" i="1"/>
  <c r="D78" i="1" s="1"/>
  <c r="R78" i="1"/>
  <c r="E135" i="1"/>
  <c r="J87" i="1"/>
  <c r="J101" i="1" s="1"/>
  <c r="Q42" i="1"/>
  <c r="P42" i="1"/>
  <c r="I135" i="1"/>
  <c r="I145" i="1"/>
  <c r="G143" i="1"/>
  <c r="S78" i="1"/>
  <c r="M78" i="1"/>
  <c r="O78" i="1"/>
  <c r="C123" i="1"/>
  <c r="C133" i="1"/>
  <c r="E133" i="1"/>
  <c r="G134" i="1"/>
  <c r="I133" i="1"/>
  <c r="K133" i="1"/>
  <c r="M133" i="1"/>
  <c r="G144" i="1"/>
  <c r="L78" i="1"/>
  <c r="I123" i="1"/>
  <c r="K123" i="1"/>
  <c r="M123" i="1"/>
  <c r="C134" i="1"/>
  <c r="E134" i="1"/>
  <c r="G133" i="1"/>
  <c r="I134" i="1"/>
  <c r="K134" i="1"/>
  <c r="M134" i="1"/>
  <c r="I78" i="1"/>
  <c r="K125" i="1"/>
  <c r="N43" i="1"/>
  <c r="P149" i="5" l="1"/>
  <c r="S149" i="5"/>
  <c r="D149" i="5"/>
  <c r="J144" i="5"/>
  <c r="M149" i="5"/>
  <c r="G144" i="5"/>
  <c r="J149" i="5"/>
  <c r="M144" i="5"/>
  <c r="P144" i="5"/>
  <c r="D143" i="5"/>
  <c r="D144" i="5"/>
  <c r="C187" i="1"/>
  <c r="C186" i="1"/>
  <c r="C188" i="1"/>
  <c r="G187" i="1"/>
  <c r="G188" i="1"/>
  <c r="G186" i="1"/>
  <c r="E186" i="1"/>
  <c r="E188" i="1"/>
  <c r="E187" i="1"/>
  <c r="M186" i="1"/>
  <c r="M188" i="1"/>
  <c r="M187" i="1"/>
  <c r="C151" i="1"/>
  <c r="C153" i="1"/>
  <c r="C149" i="1"/>
  <c r="I188" i="1"/>
  <c r="I187" i="1"/>
  <c r="I186" i="1"/>
  <c r="K143" i="1"/>
  <c r="K151" i="1"/>
  <c r="K153" i="1"/>
  <c r="K149" i="1"/>
  <c r="I143" i="1"/>
  <c r="I153" i="1"/>
  <c r="I149" i="1"/>
  <c r="I151" i="1"/>
  <c r="G153" i="1"/>
  <c r="G149" i="1"/>
  <c r="G146" i="1"/>
  <c r="G151" i="1"/>
  <c r="E143" i="1"/>
  <c r="E151" i="1"/>
  <c r="E153" i="1"/>
  <c r="E149" i="1"/>
  <c r="G245" i="1"/>
  <c r="M151" i="1"/>
  <c r="M153" i="1"/>
  <c r="M149" i="1"/>
  <c r="K187" i="1"/>
  <c r="K186" i="1"/>
  <c r="K188" i="1"/>
  <c r="B246" i="1"/>
  <c r="M143" i="1"/>
  <c r="E146" i="1"/>
  <c r="D245" i="1"/>
  <c r="G78" i="1"/>
  <c r="F245" i="1"/>
  <c r="E245" i="1"/>
  <c r="D246" i="1"/>
  <c r="P78" i="1"/>
  <c r="C245" i="1"/>
  <c r="C146" i="1"/>
  <c r="B245" i="1"/>
  <c r="C143" i="1"/>
</calcChain>
</file>

<file path=xl/comments1.xml><?xml version="1.0" encoding="utf-8"?>
<comments xmlns="http://schemas.openxmlformats.org/spreadsheetml/2006/main">
  <authors>
    <author>jgc</author>
  </authors>
  <commentList>
    <comment ref="A2" authorId="0" shapeId="0">
      <text>
        <r>
          <rPr>
            <sz val="8"/>
            <color rgb="FF000000"/>
            <rFont val="Tahoma"/>
            <family val="2"/>
          </rPr>
          <t xml:space="preserve">FAVOR DE COLOCAR LOS DATOS DENTRO DE CADA CELDA O CASILLA Y NO MODIFICAR EL FORMATO
</t>
        </r>
      </text>
    </comment>
  </commentList>
</comments>
</file>

<file path=xl/comments2.xml><?xml version="1.0" encoding="utf-8"?>
<comments xmlns="http://schemas.openxmlformats.org/spreadsheetml/2006/main">
  <authors>
    <author>jgc</author>
  </authors>
  <commentList>
    <comment ref="A2" authorId="0" shapeId="0">
      <text>
        <r>
          <rPr>
            <sz val="8"/>
            <color rgb="FF000000"/>
            <rFont val="Tahoma"/>
            <family val="2"/>
          </rPr>
          <t xml:space="preserve">FAVOR DE COLOCAR LOS DATOS DENTRO DE CADA CELDA O CASILLA Y NO MODIFICAR EL FORMATO
</t>
        </r>
      </text>
    </comment>
  </commentList>
</comments>
</file>

<file path=xl/comments3.xml><?xml version="1.0" encoding="utf-8"?>
<comments xmlns="http://schemas.openxmlformats.org/spreadsheetml/2006/main">
  <authors>
    <author>jgc</author>
    <author>Usuario de Windows</author>
  </authors>
  <commentList>
    <comment ref="A2" authorId="0" shapeId="0">
      <text>
        <r>
          <rPr>
            <sz val="8"/>
            <color indexed="81"/>
            <rFont val="Tahoma"/>
            <family val="2"/>
          </rPr>
          <t xml:space="preserve">FAVOR DE COLOCAR LOS DATOS DENTRO DE CADA CELDA O CASILLA Y NO MODIFICAR EL FORMATO
</t>
        </r>
      </text>
    </comment>
    <comment ref="E31" authorId="1" shapeId="0">
      <text>
        <r>
          <rPr>
            <b/>
            <sz val="9"/>
            <color indexed="81"/>
            <rFont val="Tahoma"/>
            <family val="2"/>
          </rPr>
          <t>Usuario de Windows:</t>
        </r>
        <r>
          <rPr>
            <sz val="9"/>
            <color indexed="81"/>
            <rFont val="Tahoma"/>
            <family val="2"/>
          </rPr>
          <t xml:space="preserve">
Se refiere al número de trimestres, cuatrimestres o semestres que conforman el PE</t>
        </r>
      </text>
    </comment>
  </commentList>
</comments>
</file>

<file path=xl/sharedStrings.xml><?xml version="1.0" encoding="utf-8"?>
<sst xmlns="http://schemas.openxmlformats.org/spreadsheetml/2006/main" count="1516" uniqueCount="336">
  <si>
    <t>Nombre de la Institución:</t>
  </si>
  <si>
    <t>PROGRAMAS EDUCATIVOS EVALUABLES</t>
  </si>
  <si>
    <t>TECNICO SUPERIOR UNIVERSITARIO</t>
  </si>
  <si>
    <t>LICENCIATURA</t>
  </si>
  <si>
    <t>ESPECIALIZACIÓN</t>
  </si>
  <si>
    <t>May</t>
  </si>
  <si>
    <t>Dic</t>
  </si>
  <si>
    <t>MAESTRIA</t>
  </si>
  <si>
    <t>DOCTORADO</t>
  </si>
  <si>
    <t>TOTAL</t>
  </si>
  <si>
    <t>PROGRAMAS EDUCATIVOS NO EVALUABLES</t>
  </si>
  <si>
    <t>TSU</t>
  </si>
  <si>
    <t>MAESTRÍA</t>
  </si>
  <si>
    <t>PROGRAMAS EDUCATIVOS (EVALUABLES Y NO EVALUABLES)</t>
  </si>
  <si>
    <t>Nota: Las celdas o casillas sombreadas no deben ser llenadas. Son Fórmulas para calcular automaticamente. Favor de no mover o modificar el formato. Introducir los datos sólo en las casillas en blanco.</t>
  </si>
  <si>
    <t>Área del Conocimiento</t>
  </si>
  <si>
    <t xml:space="preserve">MATRICULA POR ÁREA DEL CONOCIMIENTO Y TIPO </t>
  </si>
  <si>
    <t>TSU/PA</t>
  </si>
  <si>
    <t>Licenciatura</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</si>
  <si>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</si>
  <si>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</si>
  <si>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</si>
  <si>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</si>
  <si>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</si>
  <si>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</si>
  <si>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</si>
  <si>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</si>
  <si>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</si>
  <si>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 xml:space="preserve">NORMATIVA INSTITUCIONAL </t>
  </si>
  <si>
    <t>Actualizados en los últimos cinco años</t>
  </si>
  <si>
    <t xml:space="preserve">Año de aprobación </t>
  </si>
  <si>
    <t xml:space="preserve">Leyes y Reglamentos </t>
  </si>
  <si>
    <t>SI</t>
  </si>
  <si>
    <t>NO</t>
  </si>
  <si>
    <t xml:space="preserve">Ley Orgánica </t>
  </si>
  <si>
    <t xml:space="preserve">Estatuto General o Reglamento Orgánico </t>
  </si>
  <si>
    <t xml:space="preserve">Reglamento de Personal Académico </t>
  </si>
  <si>
    <t xml:space="preserve">Reglamento del Servicio Social </t>
  </si>
  <si>
    <t>La normativa institucional actual es la adecuada para sustentar el desarrollo de la universidad y hacer frente a los retos que ha identificado.</t>
  </si>
  <si>
    <t>La institución cuenta con un Consejo Consultivo de Vinculación Social</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</si>
  <si>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</si>
  <si>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</si>
  <si>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</si>
  <si>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</si>
  <si>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</si>
  <si>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</si>
  <si>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</si>
  <si>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</si>
  <si>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</si>
  <si>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</si>
  <si>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</si>
  <si>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</si>
  <si>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</si>
  <si>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</si>
  <si>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</si>
  <si>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PRODEP, reconocido por la SEP</t>
  </si>
  <si>
    <t>Participación en el programa de tutoría</t>
  </si>
  <si>
    <t>Profesores (PTC, PMT y PA) que reciben capacitación y/o actualización con al menos 40 horas por año</t>
  </si>
  <si>
    <t>% Profesores de Tiempo Completo con:</t>
  </si>
  <si>
    <t>Perfil deseable PROMEP, reconocido por la SEP</t>
  </si>
  <si>
    <t>PROGRAMAS EDUCATIVOS</t>
  </si>
  <si>
    <t>Concepto</t>
  </si>
  <si>
    <t xml:space="preserve">NUM. </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</si>
  <si>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</si>
  <si>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</si>
  <si>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</si>
  <si>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</si>
  <si>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</si>
  <si>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programas de TSU/PA y licenciatura en el nivel 1 de los CIEES</t>
  </si>
  <si>
    <t>Número y % de programas de TSU/PA y licenciatura en el nivel 2 de los CIEES</t>
  </si>
  <si>
    <t>Número y % de programas de TSU/PA y licenciatura en el nivel 3 de los CIEES</t>
  </si>
  <si>
    <t>Número y % de programas de TSU/PA y licenciatura acreditados</t>
  </si>
  <si>
    <t>Número y % de PE de TSU y Lic.  de calidad*</t>
  </si>
  <si>
    <t>Número y % de programas de posgrado reconocidos por el Programa Nacional de Posgrado de Calidad (PNPC SEP-CONACYT)</t>
  </si>
  <si>
    <t>Nota: En este caso las celdas o casillas sombreadas no deben ser llenadas, ya que no se solicita información en esa ubicación</t>
  </si>
  <si>
    <t>Matrícula Evaluable en PE de Calidad</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</si>
  <si>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</si>
  <si>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</si>
  <si>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</si>
  <si>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</si>
  <si>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</si>
  <si>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calidad, los PE de TSU/PA y LIC que se encuentran en el Nivel 1 del padrón de PE evaluados por los CIEES o acreditados por un organismo reconocido por el COPAES.</t>
  </si>
  <si>
    <t>* Considerar PE de calidad, los PE de posgrado que están reconocidos en el Padron Nacional de Posgrado de Calidad o en el Padron de Fomento a la Calidad del CONACYT-SEP</t>
  </si>
  <si>
    <t>PROCESOS EDUCATIVOS</t>
  </si>
  <si>
    <t xml:space="preserve">NO. </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</si>
  <si>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</si>
  <si>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</si>
  <si>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</si>
  <si>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</si>
  <si>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</si>
  <si>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</si>
  <si>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</si>
  <si>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</si>
  <si>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</si>
  <si>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</si>
  <si>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</si>
  <si>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</si>
  <si>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de TSU y Licenciatura que aplican procesos colegiados de evaluación del aprendizaje</t>
  </si>
  <si>
    <t>Número y % de programas educativos de TSU y Licenciatura con tasa de titulación superior al 70 %</t>
  </si>
  <si>
    <t>Número y % de programas educativos de TSU y Licenciatura con tasa de retención del 1º. al 2do. año superior al 70 %</t>
  </si>
  <si>
    <t>Numero y % de satisfacción de los estudiantes (**)</t>
  </si>
  <si>
    <t>Para obtener el número y porcentaje de estos indicadores se debe considerar el cálculo de la tasa de titulación conforme a lo que se indicia en el Anexo I de la Guía.</t>
  </si>
  <si>
    <t>(**) Si se cuenta con este estudio se debe de incluir un texto como ANEXO INSTITUCIONAL que describa la forma en que se realiza esta actividad. Para obtener el porcentaje de este indicador hay que considerar el total de encuestados entre los que contestaron positivamente.</t>
  </si>
  <si>
    <t>RESULTADOS EDUCATIVOS</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</si>
  <si>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</si>
  <si>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</si>
  <si>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</si>
  <si>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</si>
  <si>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</si>
  <si>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</si>
  <si>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</si>
  <si>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</si>
  <si>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</si>
  <si>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</si>
  <si>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</si>
  <si>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</si>
  <si>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</si>
  <si>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</si>
  <si>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</si>
  <si>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</si>
  <si>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</si>
  <si>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</si>
  <si>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</si>
  <si>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</si>
  <si>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</si>
  <si>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</si>
  <si>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</si>
  <si>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</si>
  <si>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</si>
  <si>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t>
  </si>
  <si>
    <t>Número y % de egresados (eficiencia terminal) por cohorte generacional del ciclo B; en TSU/PA.</t>
  </si>
  <si>
    <t>Número y % de egresados (eficiencia terminal) por cohorte generacional del ciclo A; en TSU/PA.</t>
  </si>
  <si>
    <t>Número y % de egresados de TSU/PA que consiguieron empleo en menos de seis meses despues de egresar</t>
  </si>
  <si>
    <t>Número y % de titulados de TSU/PA que realizó alguna actividad laboral despues de egresar y que coincidió o tuvo relación con sus estudios</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</si>
  <si>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</si>
  <si>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</si>
  <si>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</si>
  <si>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titulados de licenciatura que realizó alguna actividad laboral despues de egresar y que coincidió o tuvo relación con sus estudios</t>
  </si>
  <si>
    <t>Número y % de satisfacción de los egresados (**)</t>
  </si>
  <si>
    <t>Número y % de opiniones favorables sobre los resultados de los PE de la institución, de una muestra representafiva de la sociedad(**)</t>
  </si>
  <si>
    <t>Número y % de satisfacción de los empleadores sobre el desempeño de los egresados (**)</t>
  </si>
  <si>
    <t>(**) Si se cuenta con este estudio, incluir un texto como ANEXO INSTITUCIONAL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</si>
  <si>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</si>
  <si>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</si>
  <si>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t>GENERACIÓN Y APLICACIÓN DEL CONOCIMIENTO</t>
  </si>
  <si>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</si>
  <si>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</si>
  <si>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</si>
  <si>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</si>
  <si>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</si>
  <si>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INFRAESTRUCTURA: CÓMPUTO</t>
  </si>
  <si>
    <t>Total</t>
  </si>
  <si>
    <t>Obsoletas</t>
  </si>
  <si>
    <t>Dedicadas a los alumnos</t>
  </si>
  <si>
    <t>Dedicadas a los profesores</t>
  </si>
  <si>
    <t>Dedicadas al personal de apoyo</t>
  </si>
  <si>
    <t>Total de computadoras en la institución</t>
  </si>
  <si>
    <t>Relación de computadoras por alumno</t>
  </si>
  <si>
    <t>Relación de computadoras por profesor</t>
  </si>
  <si>
    <t>Número</t>
  </si>
  <si>
    <t>Número y % de computadores por personal de apoyo</t>
  </si>
  <si>
    <t>Si</t>
  </si>
  <si>
    <t>No</t>
  </si>
  <si>
    <t>¿Existe una política institucional para la adquisición de material informático? (**)</t>
  </si>
  <si>
    <t>¿Existen mecanismos para conocer la opinión de profesores y alumnos sobre la calidad de los servicios informáticos? (**)</t>
  </si>
  <si>
    <t>% de construcción de la red interna</t>
  </si>
  <si>
    <t>Área de conocimiento</t>
  </si>
  <si>
    <t>Matrícula</t>
  </si>
  <si>
    <t>Títulos</t>
  </si>
  <si>
    <t>Volúmenes</t>
  </si>
  <si>
    <t>B  / A</t>
  </si>
  <si>
    <t>C  / A</t>
  </si>
  <si>
    <t>Suscripciones a revista</t>
  </si>
  <si>
    <t>(A)</t>
  </si>
  <si>
    <t>(B)</t>
  </si>
  <si>
    <t>( C )</t>
  </si>
  <si>
    <t>Número y % de bibliotecas que cuentan con conexión a internet</t>
  </si>
  <si>
    <t>¿Existe una política institucional de adquisición de material bibliográfico? (**)</t>
  </si>
  <si>
    <t>¿Existen mecanismos para conocer la opinión de profesores y alumnos sobre la calidad de los servicios bibliotecarios? (**)</t>
  </si>
  <si>
    <t>(**) En caso afirmativo, incluir un texto como ANEXO INSTITUCIONAL que describa la forma en que se realiza esta actividad.</t>
  </si>
  <si>
    <t>INFRAESTRUCTURA: CUBÍCULOS</t>
  </si>
  <si>
    <t xml:space="preserve">Número y % de profesores de tiempo completo con cubículo individual o compartido </t>
  </si>
  <si>
    <t>GESTIÓN</t>
  </si>
  <si>
    <t>NUM.</t>
  </si>
  <si>
    <t>Número y % de recomendaciones emitidas por el Comité de Administración y Gestión de los CIEES, que han sido atendidas</t>
  </si>
  <si>
    <t>Número y % de funcionarios que han sido capacitados en planeación estratégica</t>
  </si>
  <si>
    <t>Número y % de funcionarios que han sido capacitados para la gestión de IES</t>
  </si>
  <si>
    <t>Monto y % de recursos autogenerados (ingresos propios) respecto al monto total del presupuesto (subsidio ordinario).</t>
  </si>
  <si>
    <t>Monto y % de recursos obtenidos para realizar transferencia tecnológica e innovación con el sector productivo respecto a los ingresos propios</t>
  </si>
  <si>
    <t>Monto y % de recursos generados por actividades de vinculación respecto a los ingresos propios</t>
  </si>
  <si>
    <t>Num</t>
  </si>
  <si>
    <t>La Institución cuenta con procesos certificados</t>
  </si>
  <si>
    <t>Numero de procesos certificados</t>
  </si>
  <si>
    <t>Procesos certificados</t>
  </si>
  <si>
    <t>Organismo Certificador</t>
  </si>
  <si>
    <t>Numero de la norma</t>
  </si>
  <si>
    <t>Año de Certificación</t>
  </si>
  <si>
    <t>Duración de la Certificación</t>
  </si>
  <si>
    <t>* Se puede insertar filas para listar los procesos certificados.</t>
  </si>
  <si>
    <t xml:space="preserve">¿Existen mecanismos para la evaluación del personal académico? (**)  </t>
  </si>
  <si>
    <t>¿Existen mecanismos para evaluar la eficiencia en la utilización de los recursos financieros? (**)</t>
  </si>
  <si>
    <t>¿Se realizan estudios para conocer las características, necesidades, circunstancias y expectativas de los estudiantes? (**)</t>
  </si>
  <si>
    <t>¿Se realiza investigación educativa para incidir en la superación del personal académico y en el aprendizaje de los estudiantes? (***)</t>
  </si>
  <si>
    <t>¿Se ha impulsado un Nuevo Modelo Educativo? (***)</t>
  </si>
  <si>
    <t>¿Se cuenta con un Programa Institucional de tutoría? (***)</t>
  </si>
  <si>
    <t>¿Se forma a los estudiantes con capacidades para la vida, actitudes favorables para "aprender a aprender" y habilidades para desempeñarse de manera productiva y competitiva en el mercado laboral? (**)</t>
  </si>
  <si>
    <t>(**) En caso afirmativo, incluir un texto como ANEXO INSTITUCIONAL que describa la forma en que se realiza esta actividad; y en su caso, presentar la evidencia que lo confirmen.</t>
  </si>
  <si>
    <t>(***) En caso afirmativo, incluir un texto como Anexo Institucional, con los resultados e impactos en la formación integral de estudiante; y en su caso, mencionar cuáles han sido los obtaculos y que estrategias se implementarán para su mejora</t>
  </si>
  <si>
    <t>Reciente creación</t>
  </si>
  <si>
    <t>Consolidado</t>
  </si>
  <si>
    <t>Competencia Internacional</t>
  </si>
  <si>
    <t>Año</t>
  </si>
  <si>
    <t>Número y % de la tasa de retención por cohorte generacional del ciclo A; del 1ro. al 2do. Año en TSU/PA .</t>
  </si>
  <si>
    <t>Número y % de la tasa de retención por cohorte generacional del ciclo B; del 1ro. al 2do. Año en TSU/PA .</t>
  </si>
  <si>
    <t>Número y % de la tasa de retención por cohorte generacional del ciclo A; del 1ro. al 2do. Año en licenciatura.</t>
  </si>
  <si>
    <t>Número y % de la tasa de retención por cohorte generacional del ciclo B; del 1ro. al 2do. Año en licenciatura.</t>
  </si>
  <si>
    <t>Área del conocimiento</t>
  </si>
  <si>
    <t>Mayo</t>
  </si>
  <si>
    <t>Diciembre</t>
  </si>
  <si>
    <t>Número y % de programas de posgrado incluidos en el Padrón Nacional de Posgrado (PNP)</t>
  </si>
  <si>
    <t>Número y % de programas reconocios en el Programa de Fomento de la Calidad (PFC)</t>
  </si>
  <si>
    <t>Número y % de PE de TSU y Licenciatura que se actualizaron o incorporaron elementos de enfoques centrados en el estudiante o en el aprendizaje</t>
  </si>
  <si>
    <t>Número y % de PE de TSU y Licenciatura que tienen el currículo flexible</t>
  </si>
  <si>
    <t>No.</t>
  </si>
  <si>
    <t>Número y % de estudiantes titulados  por cohorte generacional del ciclo A; durante el primer año de egreso de TSU/PA.</t>
  </si>
  <si>
    <t>Número y % de estudiantes titulados  por cohorte generacional del ciclo B; durante el primer año de egreso de TSU/PA.</t>
  </si>
  <si>
    <t xml:space="preserve">Número y % de estudiantes titulados por cohorte generacional del ciclo A; durante el primer año de egreso de licenciatura. </t>
  </si>
  <si>
    <t>Número y % de estudiantes titulados por cohorte generacional del ciclo B; durante el primer año de egreso de licenciatura.</t>
  </si>
  <si>
    <t xml:space="preserve">NO </t>
  </si>
  <si>
    <t>El PE es evaluable</t>
  </si>
  <si>
    <t>Nombre del programa educativo:</t>
  </si>
  <si>
    <t>Clave de PE en formato 911:</t>
  </si>
  <si>
    <t>Clave  del formato 911 de la escuela a la que pertenece:</t>
  </si>
  <si>
    <t>Campus:</t>
  </si>
  <si>
    <t>Municipio en el que se imparte el PE:</t>
  </si>
  <si>
    <t>Localidad en donde se imparte el PE</t>
  </si>
  <si>
    <t>DESCRIPCIÓN DEL PROGRAMA EDUCATIVO</t>
  </si>
  <si>
    <t>Nivel Educativo:</t>
  </si>
  <si>
    <t>Trimestre</t>
  </si>
  <si>
    <t>Cuatrimestre</t>
  </si>
  <si>
    <t>Semestre</t>
  </si>
  <si>
    <t>Anual</t>
  </si>
  <si>
    <t>Período lectivo:</t>
  </si>
  <si>
    <t>Cursos básico</t>
  </si>
  <si>
    <t>Cursos optativos</t>
  </si>
  <si>
    <t>Porcentaje del plan en:</t>
  </si>
  <si>
    <t>El PE incorporó elementos centrados en el estudiante o en el aprendizaje</t>
  </si>
  <si>
    <t>El PE tiene un curriculum flexible</t>
  </si>
  <si>
    <t xml:space="preserve">Año de la última actualización del currículum: </t>
  </si>
  <si>
    <t>El PE se actualizó incorporando los estudios de seguimiento de egresados</t>
  </si>
  <si>
    <t>El PE se actualizó incorporando los estudios de empleadores</t>
  </si>
  <si>
    <t>El PE se actualizó incorporando la práctica profesional en el plan de estudios</t>
  </si>
  <si>
    <t>En su caso, el PE está basado en competencias</t>
  </si>
  <si>
    <t>El PE que incorpora una segunda lengua (preferentemente el inglés) y que es requisito de egreso</t>
  </si>
  <si>
    <t>En su caso, el PE incorpora la temática del medio ambiente y el desarrollo sustentable en su plan y/o programa de estudio</t>
  </si>
  <si>
    <t>Nivel obtenido</t>
  </si>
  <si>
    <t>Estandar 1</t>
  </si>
  <si>
    <t>Estandar 2</t>
  </si>
  <si>
    <t>Otro</t>
  </si>
  <si>
    <t>El PE participó en la convocatoria del Padrón de Programas de Licenciatura de Alto Rendimiento Académico de los EGEL.</t>
  </si>
  <si>
    <t>Nivel PNPC</t>
  </si>
  <si>
    <t>Año de ingreso</t>
  </si>
  <si>
    <t>Duración</t>
  </si>
  <si>
    <t>En Desarrollo</t>
  </si>
  <si>
    <t>Evaluado por los CIEES:</t>
  </si>
  <si>
    <t>El PE tiene reconocimiento de Programa Nacional de Posgrado de Calidad (PNPC SEP - CONACyT)</t>
  </si>
  <si>
    <t>Reciente Creación</t>
  </si>
  <si>
    <t>Organismo</t>
  </si>
  <si>
    <t>Acreditado por un organismo reconocido por el COPAES:</t>
  </si>
  <si>
    <t>La bibliografía recomendada está actualizada:</t>
  </si>
  <si>
    <t>Listar opciones de titulación:</t>
  </si>
  <si>
    <t>Matrícula del PE:</t>
  </si>
  <si>
    <t>Clave Unidad Académica:</t>
  </si>
  <si>
    <t>Número y % de opiniones favorables sobre los resultados del PE, de una muestra representafiva de la sociedad(**)</t>
  </si>
  <si>
    <t>Número y % de satisfacción de los empleadores sobre el desempeño de los egresados del PE (**)</t>
  </si>
  <si>
    <t>Jun</t>
  </si>
  <si>
    <r>
      <t>Nivel</t>
    </r>
    <r>
      <rPr>
        <b/>
        <sz val="12"/>
        <rFont val="Montserrat"/>
      </rPr>
      <t xml:space="preserve"> </t>
    </r>
  </si>
  <si>
    <r>
      <t>Año</t>
    </r>
    <r>
      <rPr>
        <b/>
        <sz val="12"/>
        <rFont val="Montserrat"/>
      </rPr>
      <t xml:space="preserve"> </t>
    </r>
  </si>
  <si>
    <r>
      <t>Número</t>
    </r>
    <r>
      <rPr>
        <sz val="12"/>
        <rFont val="Montserrat"/>
      </rPr>
      <t xml:space="preserve"> PE</t>
    </r>
  </si>
  <si>
    <r>
      <t>Matrícula</t>
    </r>
    <r>
      <rPr>
        <sz val="12"/>
        <rFont val="Montserrat"/>
      </rPr>
      <t xml:space="preserve"> </t>
    </r>
  </si>
  <si>
    <r>
      <t>Cohorte generacional del ciclo A:</t>
    </r>
    <r>
      <rPr>
        <sz val="10"/>
        <rFont val="Montserrat"/>
      </rPr>
      <t xml:space="preserve"> Número de estudiantes de nuevo ingreso matrículados en el 1° período  de un ciclo escolar (Agosto - Diciembre).</t>
    </r>
  </si>
  <si>
    <r>
      <t xml:space="preserve">Cohorte generacional del ciclo B: </t>
    </r>
    <r>
      <rPr>
        <sz val="10"/>
        <rFont val="Montserrat"/>
      </rPr>
      <t>Número de estudiantes de nuevo ingreso matriculados en el 2° período de un ciclo escolar (Enero - Julio).</t>
    </r>
  </si>
  <si>
    <t xml:space="preserve">Reglamento de ingreso, egreso y titulación de estudiantes </t>
  </si>
  <si>
    <t>Junio</t>
  </si>
  <si>
    <t>ANEXO 6: FORMATO PARA CAPTURA INFORMACIÓN E INDICADORES BÁSICOS DE LA INSTITUCIÓN. PROFEXCE 2020-2021</t>
  </si>
  <si>
    <t>Número y % de becas otorgadas por el Gobierno Federal (TSU/PA y LIC)</t>
  </si>
  <si>
    <t>Número y % de becas otorgadas por el CONACyT (Esp. Maest. y Doc.)</t>
  </si>
  <si>
    <r>
      <t xml:space="preserve">Número y % de estudiantes titulados  por cohorte generacional del </t>
    </r>
    <r>
      <rPr>
        <b/>
        <sz val="10"/>
        <rFont val="Montserrat"/>
      </rPr>
      <t>ciclo B</t>
    </r>
    <r>
      <rPr>
        <sz val="10"/>
        <rFont val="Montserrat"/>
      </rPr>
      <t>; durante el primer año de egreso de TSU/PA.</t>
    </r>
  </si>
  <si>
    <r>
      <t xml:space="preserve">Número y % de estudiantes titulados  por cohorte generacional del </t>
    </r>
    <r>
      <rPr>
        <b/>
        <sz val="10"/>
        <rFont val="Montserrat"/>
      </rPr>
      <t>ciclo A</t>
    </r>
    <r>
      <rPr>
        <sz val="10"/>
        <rFont val="Montserrat"/>
      </rPr>
      <t>; durante el primer año de egreso de TSU/PA.</t>
    </r>
  </si>
  <si>
    <r>
      <t xml:space="preserve">Número y % de egresados (eficiencia terminal) por cohorte generacional del </t>
    </r>
    <r>
      <rPr>
        <b/>
        <sz val="10"/>
        <color theme="1"/>
        <rFont val="Montserrat"/>
      </rPr>
      <t>ciclo A</t>
    </r>
    <r>
      <rPr>
        <sz val="10"/>
        <color theme="1"/>
        <rFont val="Montserrat"/>
      </rPr>
      <t>; en TSU/PA.</t>
    </r>
  </si>
  <si>
    <r>
      <t xml:space="preserve">Número y % de egresados (eficiencia terminal) por cohorte generacional del </t>
    </r>
    <r>
      <rPr>
        <b/>
        <sz val="10"/>
        <color theme="1"/>
        <rFont val="Montserrat"/>
      </rPr>
      <t>ciclo B</t>
    </r>
    <r>
      <rPr>
        <sz val="10"/>
        <color theme="1"/>
        <rFont val="Montserrat"/>
      </rPr>
      <t>; en TSU/PA.</t>
    </r>
  </si>
  <si>
    <r>
      <t xml:space="preserve">Número y % de egresados (eficiencia terminal) por cohorte generacional del </t>
    </r>
    <r>
      <rPr>
        <b/>
        <sz val="10"/>
        <color theme="1"/>
        <rFont val="Montserrat"/>
      </rPr>
      <t>ciclo A</t>
    </r>
    <r>
      <rPr>
        <sz val="10"/>
        <color theme="1"/>
        <rFont val="Montserrat"/>
      </rPr>
      <t>; en licenciatura.</t>
    </r>
  </si>
  <si>
    <r>
      <t xml:space="preserve">Número y % de egresados (eficiencia terminal) por cohorte generacional del </t>
    </r>
    <r>
      <rPr>
        <b/>
        <sz val="10"/>
        <color theme="1"/>
        <rFont val="Montserrat"/>
      </rPr>
      <t>ciclo B</t>
    </r>
    <r>
      <rPr>
        <sz val="10"/>
        <color theme="1"/>
        <rFont val="Montserrat"/>
      </rPr>
      <t>; en licenciatura.</t>
    </r>
  </si>
  <si>
    <r>
      <t xml:space="preserve">Número y % de estudiantes titulados por cohorte generacional del </t>
    </r>
    <r>
      <rPr>
        <b/>
        <sz val="10"/>
        <rFont val="Montserrat"/>
      </rPr>
      <t>ciclo A</t>
    </r>
    <r>
      <rPr>
        <sz val="10"/>
        <rFont val="Montserrat"/>
      </rPr>
      <t xml:space="preserve">; durante el primer año de egreso de licenciatura. </t>
    </r>
  </si>
  <si>
    <r>
      <t xml:space="preserve">Número y % de estudiantes titulados por cohorte generacional del </t>
    </r>
    <r>
      <rPr>
        <b/>
        <sz val="10"/>
        <rFont val="Montserrat"/>
      </rPr>
      <t>ciclo B</t>
    </r>
    <r>
      <rPr>
        <sz val="10"/>
        <rFont val="Montserrat"/>
      </rPr>
      <t>; durante el primer año de egreso de licenciatura.</t>
    </r>
  </si>
  <si>
    <t>Ingeniería, Manufactura y Construcción</t>
  </si>
  <si>
    <t>Nota: Las celdas o casillas sombreadas no deben ser llenadas. Son Fórmulas para calcular automáticamente. Favor de no mover o modificar el formato. Introducir los datos sólo en las casillas en blanco.</t>
  </si>
  <si>
    <t>ANEXO 6: FORMATO PARA CAPTURAR INFORMACIÓN E INDICADORES BÁSICOS DEL PROGRAMA EDUCATIVO. PROFEXCE 2020-2021</t>
  </si>
  <si>
    <t>Clave de la DES proporcionada por PRODEP</t>
  </si>
  <si>
    <t>NIVEL PNPC</t>
  </si>
  <si>
    <t>Profesional Asociado</t>
  </si>
  <si>
    <t>Técnico Superior Universitario</t>
  </si>
  <si>
    <t>Cuenta con un estudio de factibilidad que justifica su pertinencia</t>
  </si>
  <si>
    <t>El servicio social está incorporado al plan de estudios</t>
  </si>
  <si>
    <t>Aplica procesos colegiados de evaluación del aprendizaje</t>
  </si>
  <si>
    <t>Hombres</t>
  </si>
  <si>
    <t>Mujeres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</si>
  <si>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</si>
  <si>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</si>
  <si>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</si>
  <si>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</si>
  <si>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</si>
  <si>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</si>
  <si>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</si>
  <si>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</si>
  <si>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</si>
  <si>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</si>
  <si>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</si>
  <si>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</si>
  <si>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</si>
  <si>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</si>
  <si>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Nivel CIEES</t>
  </si>
  <si>
    <t>Acreditado</t>
  </si>
  <si>
    <t>PNPC</t>
  </si>
  <si>
    <t>Municipio</t>
  </si>
  <si>
    <t>Localidad</t>
  </si>
  <si>
    <t>PFC</t>
  </si>
  <si>
    <t>PNP</t>
  </si>
  <si>
    <t>Maestrira</t>
  </si>
  <si>
    <t>Nivel 1</t>
  </si>
  <si>
    <t>Nivel 2</t>
  </si>
  <si>
    <t>Nivel 3</t>
  </si>
  <si>
    <t>En Consolidación</t>
  </si>
  <si>
    <t>Registrar todos los programas educativos de la DES, indicar la clasificación de los CIEES, si ha sido acreditado o si no ha sido evaluado. Puede ocurrir más de una categoría. Marque con una X</t>
  </si>
  <si>
    <t>Clave DES (Corresponde al código numérico que asigna PRODEP)</t>
  </si>
  <si>
    <t>Organismo Acreditador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</si>
</sst>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9" x14ac:knownFonts="1">
    <font>
      <sz val="11"/>
      <color theme="1"/>
      <name val="Arial"/>
      <family val="2"/>
    </font>
    <font>
      <sz val="8"/>
      <color indexed="81"/>
      <name val="Tahoma"/>
      <family val="2"/>
    </font>
    <font>
      <u/>
      <sz val="11"/>
      <color theme="10"/>
      <name val="Arial"/>
      <family val="2"/>
    </font>
    <font>
      <u/>
      <sz val="11"/>
      <color theme="11"/>
      <name val="Arial"/>
      <family val="2"/>
    </font>
    <font>
      <sz val="8"/>
      <color rgb="FF000000"/>
      <name val="Tahoma"/>
      <family val="2"/>
    </font>
    <font>
      <sz val="10"/>
      <name val="Montserrat"/>
    </font>
    <font>
      <sz val="11"/>
      <color theme="1"/>
      <name val="Montserrat"/>
    </font>
    <font>
      <b/>
      <sz val="12"/>
      <color indexed="9"/>
      <name val="Montserrat"/>
    </font>
    <font>
      <sz val="9"/>
      <name val="Montserrat"/>
    </font>
    <font>
      <b/>
      <sz val="10"/>
      <name val="Montserrat"/>
    </font>
    <font>
      <b/>
      <sz val="12"/>
      <name val="Montserrat"/>
    </font>
    <font>
      <sz val="12"/>
      <name val="Montserrat"/>
    </font>
    <font>
      <b/>
      <sz val="11"/>
      <name val="Montserrat"/>
    </font>
    <font>
      <sz val="11"/>
      <name val="Montserrat"/>
    </font>
    <font>
      <sz val="10"/>
      <color theme="1"/>
      <name val="Montserrat"/>
    </font>
    <font>
      <b/>
      <sz val="11"/>
      <color theme="1"/>
      <name val="Montserrat"/>
    </font>
    <font>
      <b/>
      <sz val="8"/>
      <name val="Montserrat"/>
    </font>
    <font>
      <sz val="8"/>
      <name val="Montserrat"/>
    </font>
    <font>
      <b/>
      <sz val="10"/>
      <color theme="1"/>
      <name val="Montserrat"/>
    </font>
    <font>
      <b/>
      <sz val="11"/>
      <color theme="0"/>
      <name val="Montserrat"/>
    </font>
    <font>
      <b/>
      <sz val="12"/>
      <color theme="0"/>
      <name val="Montserrat"/>
    </font>
    <font>
      <b/>
      <sz val="11"/>
      <color indexed="9"/>
      <name val="Montserrat"/>
    </font>
    <font>
      <b/>
      <sz val="10"/>
      <color theme="0"/>
      <name val="Montserrat"/>
    </font>
    <font>
      <b/>
      <sz val="16"/>
      <name val="Montserrat"/>
    </font>
    <font>
      <sz val="9"/>
      <color indexed="81"/>
      <name val="Tahoma"/>
      <family val="2"/>
    </font>
    <font>
      <b/>
      <sz val="9"/>
      <color indexed="81"/>
      <name val="Tahoma"/>
      <family val="2"/>
    </font>
    <font>
      <b/>
      <sz val="11"/>
      <name val="Arial Narrow"/>
      <family val="2"/>
    </font>
    <font>
      <sz val="11"/>
      <name val="Arial Narrow"/>
      <family val="2"/>
    </font>
    <font>
      <b/>
      <sz val="9"/>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47"/>
        <bgColor indexed="64"/>
      </patternFill>
    </fill>
    <fill>
      <patternFill patternType="solid">
        <fgColor rgb="FF9D2449"/>
        <bgColor indexed="64"/>
      </patternFill>
    </fill>
    <fill>
      <patternFill patternType="solid">
        <fgColor rgb="FFB38E5D"/>
        <bgColor indexed="64"/>
      </patternFill>
    </fill>
    <fill>
      <patternFill patternType="solid">
        <fgColor rgb="FFD4C19C"/>
        <bgColor indexed="64"/>
      </patternFill>
    </fill>
  </fills>
  <borders count="7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auto="1"/>
      </left>
      <right/>
      <top/>
      <bottom/>
      <diagonal/>
    </border>
    <border>
      <left/>
      <right style="thin">
        <color auto="1"/>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hair">
        <color auto="1"/>
      </top>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hair">
        <color auto="1"/>
      </bottom>
      <diagonal/>
    </border>
    <border>
      <left/>
      <right style="thin">
        <color indexed="64"/>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style="medium">
        <color auto="1"/>
      </top>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578">
    <xf numFmtId="0" fontId="0" fillId="0" borderId="0" xfId="0"/>
    <xf numFmtId="0" fontId="5" fillId="0" borderId="0" xfId="0" applyFont="1" applyAlignment="1">
      <alignment horizontal="center" vertical="center"/>
    </xf>
    <xf numFmtId="0" fontId="6" fillId="0" borderId="0" xfId="0" applyFont="1"/>
    <xf numFmtId="0" fontId="6" fillId="0" borderId="0" xfId="0" applyFont="1" applyAlignment="1">
      <alignment horizontal="justify" vertical="justify"/>
    </xf>
    <xf numFmtId="0" fontId="8" fillId="0" borderId="0" xfId="0" applyFont="1"/>
    <xf numFmtId="0" fontId="9" fillId="6" borderId="7" xfId="0" applyFont="1" applyFill="1" applyBorder="1" applyAlignment="1">
      <alignment horizontal="justify" vertical="justify"/>
    </xf>
    <xf numFmtId="0" fontId="9" fillId="6" borderId="7" xfId="0" applyFont="1" applyFill="1" applyBorder="1" applyAlignment="1">
      <alignment horizontal="center" vertical="center"/>
    </xf>
    <xf numFmtId="0" fontId="5" fillId="0" borderId="8" xfId="0" applyFont="1" applyFill="1" applyBorder="1" applyAlignment="1">
      <alignment horizontal="justify" vertical="justify"/>
    </xf>
    <xf numFmtId="3" fontId="5" fillId="0" borderId="9" xfId="0" applyNumberFormat="1" applyFont="1" applyBorder="1"/>
    <xf numFmtId="3" fontId="5" fillId="0" borderId="10" xfId="0" applyNumberFormat="1" applyFont="1" applyBorder="1"/>
    <xf numFmtId="0" fontId="5" fillId="0" borderId="11" xfId="0" applyFont="1" applyFill="1" applyBorder="1" applyAlignment="1">
      <alignment horizontal="justify" vertical="justify"/>
    </xf>
    <xf numFmtId="3" fontId="5" fillId="0" borderId="12" xfId="0" applyNumberFormat="1" applyFont="1" applyBorder="1"/>
    <xf numFmtId="3" fontId="5" fillId="0" borderId="13" xfId="0" applyNumberFormat="1" applyFont="1" applyBorder="1"/>
    <xf numFmtId="0" fontId="5" fillId="0" borderId="0" xfId="0" applyFont="1" applyFill="1" applyBorder="1" applyAlignment="1">
      <alignment horizontal="justify" vertical="justify"/>
    </xf>
    <xf numFmtId="3" fontId="5" fillId="0" borderId="0" xfId="0" applyNumberFormat="1" applyFont="1" applyBorder="1"/>
    <xf numFmtId="3" fontId="5" fillId="0" borderId="0" xfId="0" applyNumberFormat="1" applyFont="1" applyBorder="1" applyAlignment="1">
      <alignment horizontal="right"/>
    </xf>
    <xf numFmtId="0" fontId="5" fillId="0" borderId="0" xfId="0" applyFont="1" applyBorder="1"/>
    <xf numFmtId="3" fontId="5" fillId="2" borderId="9" xfId="0" applyNumberFormat="1" applyFont="1" applyFill="1" applyBorder="1"/>
    <xf numFmtId="3" fontId="5" fillId="2" borderId="10" xfId="0" applyNumberFormat="1" applyFont="1" applyFill="1" applyBorder="1"/>
    <xf numFmtId="3" fontId="5" fillId="2" borderId="12" xfId="0" applyNumberFormat="1" applyFont="1" applyFill="1" applyBorder="1"/>
    <xf numFmtId="3" fontId="5" fillId="2" borderId="13" xfId="0" applyNumberFormat="1" applyFont="1" applyFill="1" applyBorder="1"/>
    <xf numFmtId="3" fontId="5" fillId="0" borderId="0" xfId="0" applyNumberFormat="1" applyFont="1" applyFill="1" applyBorder="1"/>
    <xf numFmtId="3" fontId="5" fillId="0" borderId="0" xfId="0" applyNumberFormat="1" applyFont="1" applyFill="1" applyBorder="1" applyAlignment="1">
      <alignment horizontal="right"/>
    </xf>
    <xf numFmtId="0" fontId="9" fillId="0" borderId="0" xfId="0" applyFont="1" applyFill="1" applyBorder="1" applyAlignment="1">
      <alignment vertical="justify"/>
    </xf>
    <xf numFmtId="0" fontId="13" fillId="0" borderId="8" xfId="0" applyFont="1" applyFill="1" applyBorder="1" applyAlignment="1">
      <alignment horizontal="justify" vertical="justify"/>
    </xf>
    <xf numFmtId="0" fontId="13" fillId="0" borderId="17" xfId="0" applyFont="1" applyFill="1" applyBorder="1" applyAlignment="1">
      <alignment horizontal="justify" vertical="justify"/>
    </xf>
    <xf numFmtId="3" fontId="5" fillId="0" borderId="18" xfId="0" applyNumberFormat="1" applyFont="1" applyBorder="1"/>
    <xf numFmtId="0" fontId="5" fillId="0" borderId="18" xfId="0" applyFont="1" applyBorder="1"/>
    <xf numFmtId="3" fontId="5" fillId="0" borderId="19" xfId="0" applyNumberFormat="1" applyFont="1" applyBorder="1"/>
    <xf numFmtId="0" fontId="9" fillId="0" borderId="11" xfId="0" applyFont="1" applyFill="1" applyBorder="1" applyAlignment="1">
      <alignment horizontal="right" vertical="justify"/>
    </xf>
    <xf numFmtId="3" fontId="5" fillId="2" borderId="33" xfId="0" applyNumberFormat="1" applyFont="1" applyFill="1" applyBorder="1"/>
    <xf numFmtId="0" fontId="9" fillId="0" borderId="15" xfId="0" applyFont="1" applyBorder="1" applyAlignment="1"/>
    <xf numFmtId="0" fontId="9" fillId="0" borderId="0" xfId="0" applyFont="1" applyBorder="1" applyAlignment="1"/>
    <xf numFmtId="0" fontId="5" fillId="0" borderId="2" xfId="0" applyFont="1" applyBorder="1" applyAlignment="1"/>
    <xf numFmtId="0" fontId="5" fillId="0" borderId="7" xfId="0" applyFont="1" applyBorder="1"/>
    <xf numFmtId="0" fontId="5" fillId="0" borderId="2" xfId="0" applyFont="1" applyBorder="1" applyAlignment="1">
      <alignment wrapText="1"/>
    </xf>
    <xf numFmtId="3" fontId="5" fillId="0" borderId="9" xfId="0" applyNumberFormat="1" applyFont="1" applyBorder="1" applyAlignment="1">
      <alignment horizontal="right" wrapText="1"/>
    </xf>
    <xf numFmtId="3" fontId="5" fillId="2" borderId="9" xfId="0" applyNumberFormat="1" applyFont="1" applyFill="1" applyBorder="1" applyAlignment="1">
      <alignment horizontal="right" wrapText="1"/>
    </xf>
    <xf numFmtId="3" fontId="5" fillId="0" borderId="9" xfId="0" applyNumberFormat="1" applyFont="1" applyFill="1" applyBorder="1" applyAlignment="1">
      <alignment horizontal="right" wrapText="1"/>
    </xf>
    <xf numFmtId="3" fontId="5" fillId="3" borderId="9" xfId="0" applyNumberFormat="1" applyFont="1" applyFill="1" applyBorder="1" applyAlignment="1">
      <alignment horizontal="right" wrapText="1"/>
    </xf>
    <xf numFmtId="3" fontId="5" fillId="2" borderId="10" xfId="0" applyNumberFormat="1" applyFont="1" applyFill="1" applyBorder="1" applyAlignment="1">
      <alignment horizontal="right" wrapText="1"/>
    </xf>
    <xf numFmtId="0" fontId="14" fillId="0" borderId="17" xfId="0" applyFont="1" applyFill="1" applyBorder="1" applyAlignment="1">
      <alignment horizontal="justify" vertical="justify"/>
    </xf>
    <xf numFmtId="3" fontId="5" fillId="0" borderId="18" xfId="0" applyNumberFormat="1" applyFont="1" applyBorder="1" applyAlignment="1">
      <alignment horizontal="right" wrapText="1"/>
    </xf>
    <xf numFmtId="3" fontId="5" fillId="2" borderId="18" xfId="0" applyNumberFormat="1" applyFont="1" applyFill="1" applyBorder="1" applyAlignment="1">
      <alignment horizontal="right" wrapText="1"/>
    </xf>
    <xf numFmtId="3" fontId="5" fillId="0" borderId="18" xfId="0" applyNumberFormat="1" applyFont="1" applyFill="1" applyBorder="1" applyAlignment="1">
      <alignment horizontal="right" wrapText="1"/>
    </xf>
    <xf numFmtId="3" fontId="5" fillId="3" borderId="18" xfId="0" applyNumberFormat="1" applyFont="1" applyFill="1" applyBorder="1" applyAlignment="1">
      <alignment horizontal="right" wrapText="1"/>
    </xf>
    <xf numFmtId="3" fontId="5" fillId="2" borderId="19" xfId="0" applyNumberFormat="1" applyFont="1" applyFill="1" applyBorder="1" applyAlignment="1">
      <alignment horizontal="right" wrapText="1"/>
    </xf>
    <xf numFmtId="0" fontId="5" fillId="0" borderId="17" xfId="0" applyFont="1" applyFill="1" applyBorder="1" applyAlignment="1">
      <alignment horizontal="justify" vertical="justify"/>
    </xf>
    <xf numFmtId="3" fontId="5" fillId="2" borderId="12" xfId="0" applyNumberFormat="1" applyFont="1" applyFill="1" applyBorder="1" applyAlignment="1">
      <alignment horizontal="right" wrapText="1"/>
    </xf>
    <xf numFmtId="3" fontId="5" fillId="2" borderId="13" xfId="0" applyNumberFormat="1" applyFont="1" applyFill="1" applyBorder="1" applyAlignment="1">
      <alignment horizontal="right" wrapText="1"/>
    </xf>
    <xf numFmtId="3" fontId="5" fillId="3" borderId="19" xfId="0" applyNumberFormat="1" applyFont="1" applyFill="1" applyBorder="1" applyAlignment="1">
      <alignment horizontal="right" wrapText="1"/>
    </xf>
    <xf numFmtId="0" fontId="14" fillId="0" borderId="11" xfId="0" applyFont="1" applyFill="1" applyBorder="1" applyAlignment="1">
      <alignment horizontal="justify" vertical="center"/>
    </xf>
    <xf numFmtId="3" fontId="5" fillId="0" borderId="12" xfId="0" applyNumberFormat="1" applyFont="1" applyBorder="1" applyAlignment="1">
      <alignment horizontal="right" wrapText="1"/>
    </xf>
    <xf numFmtId="3" fontId="5" fillId="0" borderId="12" xfId="0" applyNumberFormat="1" applyFont="1" applyFill="1" applyBorder="1" applyAlignment="1">
      <alignment horizontal="right" wrapText="1"/>
    </xf>
    <xf numFmtId="0" fontId="5" fillId="0" borderId="8" xfId="0" applyFont="1" applyFill="1" applyBorder="1" applyAlignment="1">
      <alignment horizontal="justify" vertical="justify" wrapText="1"/>
    </xf>
    <xf numFmtId="164" fontId="5" fillId="2" borderId="9" xfId="0" applyNumberFormat="1" applyFont="1" applyFill="1" applyBorder="1" applyAlignment="1">
      <alignment horizontal="right" wrapText="1"/>
    </xf>
    <xf numFmtId="164" fontId="5" fillId="2" borderId="10" xfId="0" applyNumberFormat="1" applyFont="1" applyFill="1" applyBorder="1" applyAlignment="1">
      <alignment horizontal="right" wrapText="1"/>
    </xf>
    <xf numFmtId="0" fontId="5" fillId="0" borderId="17" xfId="0" applyFont="1" applyFill="1" applyBorder="1" applyAlignment="1">
      <alignment horizontal="justify" vertical="justify" wrapText="1"/>
    </xf>
    <xf numFmtId="164" fontId="5" fillId="2" borderId="18" xfId="0" applyNumberFormat="1" applyFont="1" applyFill="1" applyBorder="1" applyAlignment="1">
      <alignment horizontal="right" wrapText="1"/>
    </xf>
    <xf numFmtId="164" fontId="5" fillId="2" borderId="19" xfId="0" applyNumberFormat="1" applyFont="1" applyFill="1" applyBorder="1" applyAlignment="1">
      <alignment horizontal="right" wrapText="1"/>
    </xf>
    <xf numFmtId="0" fontId="14" fillId="0" borderId="17" xfId="0" applyFont="1" applyFill="1" applyBorder="1" applyAlignment="1">
      <alignment horizontal="justify" vertical="justify" wrapText="1"/>
    </xf>
    <xf numFmtId="0" fontId="14" fillId="0" borderId="11" xfId="0" applyFont="1" applyFill="1" applyBorder="1" applyAlignment="1">
      <alignment horizontal="justify" vertical="center" wrapText="1"/>
    </xf>
    <xf numFmtId="164" fontId="5" fillId="2" borderId="12" xfId="0" applyNumberFormat="1" applyFont="1" applyFill="1" applyBorder="1" applyAlignment="1">
      <alignment horizontal="right" wrapText="1"/>
    </xf>
    <xf numFmtId="164" fontId="5" fillId="2" borderId="13" xfId="0" applyNumberFormat="1" applyFont="1" applyFill="1" applyBorder="1" applyAlignment="1">
      <alignment horizontal="right" wrapText="1"/>
    </xf>
    <xf numFmtId="0" fontId="9" fillId="0" borderId="0" xfId="0" applyFont="1"/>
    <xf numFmtId="0" fontId="5" fillId="0" borderId="8" xfId="0" applyFont="1" applyFill="1" applyBorder="1" applyAlignment="1">
      <alignment horizontal="justify" vertical="center" wrapText="1"/>
    </xf>
    <xf numFmtId="0" fontId="5" fillId="0" borderId="9" xfId="0" applyFont="1" applyFill="1" applyBorder="1" applyAlignment="1">
      <alignment horizontal="center"/>
    </xf>
    <xf numFmtId="165" fontId="5" fillId="2" borderId="18" xfId="0" applyNumberFormat="1" applyFont="1" applyFill="1" applyBorder="1" applyAlignment="1">
      <alignment horizontal="right" vertical="center"/>
    </xf>
    <xf numFmtId="165" fontId="5" fillId="2" borderId="10" xfId="0" applyNumberFormat="1" applyFont="1" applyFill="1" applyBorder="1" applyAlignment="1">
      <alignment horizontal="right" vertical="center"/>
    </xf>
    <xf numFmtId="0" fontId="5" fillId="0" borderId="17" xfId="0" applyFont="1" applyFill="1" applyBorder="1" applyAlignment="1">
      <alignment horizontal="justify" vertical="center" wrapText="1"/>
    </xf>
    <xf numFmtId="3" fontId="5" fillId="0" borderId="18" xfId="0" applyNumberFormat="1" applyFont="1" applyBorder="1" applyAlignment="1">
      <alignment horizontal="right" vertical="center"/>
    </xf>
    <xf numFmtId="165" fontId="5" fillId="2" borderId="19" xfId="0" applyNumberFormat="1" applyFont="1" applyFill="1" applyBorder="1" applyAlignment="1">
      <alignment horizontal="right" vertical="center"/>
    </xf>
    <xf numFmtId="165" fontId="5" fillId="0" borderId="18" xfId="0" applyNumberFormat="1" applyFont="1" applyFill="1" applyBorder="1" applyAlignment="1">
      <alignment horizontal="right" vertical="center"/>
    </xf>
    <xf numFmtId="3" fontId="5" fillId="3" borderId="12" xfId="0" applyNumberFormat="1" applyFont="1" applyFill="1" applyBorder="1" applyAlignment="1">
      <alignment horizontal="right" vertical="center"/>
    </xf>
    <xf numFmtId="165" fontId="5" fillId="3" borderId="12" xfId="0" applyNumberFormat="1" applyFont="1" applyFill="1" applyBorder="1" applyAlignment="1">
      <alignment horizontal="right" vertical="center"/>
    </xf>
    <xf numFmtId="165" fontId="5" fillId="3" borderId="13" xfId="0" applyNumberFormat="1" applyFont="1" applyFill="1" applyBorder="1" applyAlignment="1">
      <alignment horizontal="right" vertical="center"/>
    </xf>
    <xf numFmtId="0" fontId="5" fillId="0" borderId="8" xfId="0" applyFont="1" applyFill="1" applyBorder="1" applyAlignment="1">
      <alignment vertical="center" wrapText="1"/>
    </xf>
    <xf numFmtId="0" fontId="6" fillId="0" borderId="9" xfId="0" applyFont="1" applyBorder="1"/>
    <xf numFmtId="0" fontId="6" fillId="0" borderId="9" xfId="0" applyFont="1" applyFill="1" applyBorder="1"/>
    <xf numFmtId="0" fontId="14" fillId="0" borderId="17" xfId="0" applyFont="1" applyFill="1" applyBorder="1" applyAlignment="1">
      <alignment vertical="center" wrapText="1"/>
    </xf>
    <xf numFmtId="0" fontId="14" fillId="0" borderId="11" xfId="0" applyFont="1" applyFill="1" applyBorder="1" applyAlignment="1">
      <alignment vertical="center" wrapText="1"/>
    </xf>
    <xf numFmtId="0" fontId="9" fillId="0" borderId="0" xfId="0" applyFont="1" applyFill="1" applyBorder="1" applyAlignment="1">
      <alignment horizontal="justify" vertical="justify"/>
    </xf>
    <xf numFmtId="3" fontId="5" fillId="0" borderId="9" xfId="0" applyNumberFormat="1" applyFont="1" applyBorder="1" applyAlignment="1">
      <alignment horizontal="right" vertical="center"/>
    </xf>
    <xf numFmtId="165" fontId="5" fillId="2" borderId="9" xfId="0" applyNumberFormat="1" applyFont="1" applyFill="1" applyBorder="1" applyAlignment="1">
      <alignment horizontal="right" vertical="center"/>
    </xf>
    <xf numFmtId="165" fontId="5" fillId="0" borderId="9" xfId="0" applyNumberFormat="1" applyFont="1" applyFill="1" applyBorder="1" applyAlignment="1">
      <alignment horizontal="right" vertical="center"/>
    </xf>
    <xf numFmtId="164" fontId="5" fillId="2" borderId="18" xfId="0" applyNumberFormat="1" applyFont="1" applyFill="1" applyBorder="1" applyAlignment="1">
      <alignment horizontal="right" vertical="center"/>
    </xf>
    <xf numFmtId="3" fontId="5" fillId="0" borderId="18" xfId="0" applyNumberFormat="1" applyFont="1" applyFill="1" applyBorder="1" applyAlignment="1">
      <alignment horizontal="right" vertical="center"/>
    </xf>
    <xf numFmtId="0" fontId="5" fillId="0" borderId="17" xfId="0" applyFont="1" applyFill="1" applyBorder="1" applyAlignment="1">
      <alignment horizontal="justify" vertical="center"/>
    </xf>
    <xf numFmtId="3" fontId="5" fillId="2" borderId="18" xfId="0" applyNumberFormat="1" applyFont="1" applyFill="1" applyBorder="1" applyAlignment="1">
      <alignment horizontal="right" vertical="center"/>
    </xf>
    <xf numFmtId="0" fontId="14" fillId="0" borderId="17" xfId="0" applyFont="1" applyFill="1" applyBorder="1" applyAlignment="1">
      <alignment horizontal="justify" vertical="center"/>
    </xf>
    <xf numFmtId="164" fontId="5" fillId="0" borderId="18" xfId="0" applyNumberFormat="1" applyFont="1" applyFill="1" applyBorder="1" applyAlignment="1">
      <alignment horizontal="right" vertical="center"/>
    </xf>
    <xf numFmtId="0" fontId="9" fillId="0" borderId="0" xfId="0" applyFont="1" applyBorder="1" applyAlignment="1">
      <alignment vertical="top" wrapText="1"/>
    </xf>
    <xf numFmtId="164" fontId="5" fillId="3" borderId="18" xfId="0" applyNumberFormat="1" applyFont="1" applyFill="1" applyBorder="1" applyAlignment="1">
      <alignment horizontal="right" vertical="center"/>
    </xf>
    <xf numFmtId="0" fontId="5" fillId="0" borderId="11" xfId="0" applyFont="1" applyFill="1" applyBorder="1" applyAlignment="1">
      <alignment horizontal="justify" vertical="center"/>
    </xf>
    <xf numFmtId="3" fontId="5" fillId="0" borderId="12" xfId="0" applyNumberFormat="1" applyFont="1" applyBorder="1" applyAlignment="1">
      <alignment horizontal="right" vertical="center"/>
    </xf>
    <xf numFmtId="0" fontId="9" fillId="0" borderId="0" xfId="0" applyFont="1" applyAlignment="1">
      <alignment vertical="center" wrapText="1"/>
    </xf>
    <xf numFmtId="0" fontId="6" fillId="0" borderId="0" xfId="0" applyFont="1" applyBorder="1"/>
    <xf numFmtId="0" fontId="5" fillId="0" borderId="8" xfId="0" applyFont="1" applyFill="1" applyBorder="1" applyAlignment="1">
      <alignment horizontal="justify" vertical="center"/>
    </xf>
    <xf numFmtId="165" fontId="5" fillId="0" borderId="9" xfId="0" applyNumberFormat="1" applyFont="1" applyBorder="1" applyAlignment="1">
      <alignment horizontal="right" vertical="center"/>
    </xf>
    <xf numFmtId="0" fontId="6" fillId="0" borderId="0" xfId="0" applyFont="1" applyAlignment="1"/>
    <xf numFmtId="165" fontId="5" fillId="0" borderId="19" xfId="0" applyNumberFormat="1" applyFont="1" applyFill="1" applyBorder="1" applyAlignment="1">
      <alignment horizontal="right" vertical="center"/>
    </xf>
    <xf numFmtId="165" fontId="5" fillId="0" borderId="18" xfId="0" applyNumberFormat="1" applyFont="1" applyBorder="1" applyAlignment="1">
      <alignment horizontal="right" vertical="center"/>
    </xf>
    <xf numFmtId="0" fontId="6" fillId="0" borderId="18" xfId="0" applyFont="1" applyBorder="1"/>
    <xf numFmtId="0" fontId="6" fillId="0" borderId="18" xfId="0" applyFont="1" applyFill="1" applyBorder="1"/>
    <xf numFmtId="0" fontId="6" fillId="0" borderId="19" xfId="0" applyFont="1" applyBorder="1"/>
    <xf numFmtId="0" fontId="14" fillId="0" borderId="17" xfId="0" applyFont="1" applyFill="1" applyBorder="1" applyAlignment="1">
      <alignment horizontal="justify" vertical="center" wrapText="1"/>
    </xf>
    <xf numFmtId="0" fontId="14" fillId="0" borderId="17" xfId="0" applyFont="1" applyFill="1" applyBorder="1" applyAlignment="1">
      <alignment horizontal="justify" vertical="top"/>
    </xf>
    <xf numFmtId="0" fontId="9" fillId="0" borderId="0" xfId="0" applyFont="1" applyBorder="1" applyAlignment="1">
      <alignment vertical="center" wrapText="1"/>
    </xf>
    <xf numFmtId="165" fontId="5" fillId="0" borderId="12" xfId="0" applyNumberFormat="1" applyFont="1" applyBorder="1" applyAlignment="1">
      <alignment horizontal="right" vertical="center"/>
    </xf>
    <xf numFmtId="165" fontId="5" fillId="2" borderId="12" xfId="0" applyNumberFormat="1" applyFont="1" applyFill="1" applyBorder="1" applyAlignment="1">
      <alignment horizontal="right" vertical="center"/>
    </xf>
    <xf numFmtId="165" fontId="5" fillId="0" borderId="12" xfId="0" applyNumberFormat="1" applyFont="1" applyFill="1" applyBorder="1" applyAlignment="1">
      <alignment horizontal="right" vertical="center"/>
    </xf>
    <xf numFmtId="165" fontId="5" fillId="2" borderId="13" xfId="0"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0" fontId="9" fillId="4" borderId="7" xfId="0" applyFont="1" applyFill="1" applyBorder="1" applyAlignment="1">
      <alignment horizontal="center" vertical="justify"/>
    </xf>
    <xf numFmtId="0" fontId="9" fillId="0" borderId="9" xfId="0" applyFont="1" applyFill="1" applyBorder="1" applyAlignment="1">
      <alignment vertical="center"/>
    </xf>
    <xf numFmtId="0" fontId="9" fillId="0" borderId="9" xfId="0" applyFont="1" applyFill="1" applyBorder="1" applyAlignment="1">
      <alignment horizontal="center" vertical="center"/>
    </xf>
    <xf numFmtId="0" fontId="6" fillId="0" borderId="0" xfId="0" applyFont="1" applyFill="1"/>
    <xf numFmtId="0" fontId="9" fillId="0" borderId="18" xfId="0" applyFont="1" applyFill="1" applyBorder="1" applyAlignment="1">
      <alignment vertical="center"/>
    </xf>
    <xf numFmtId="0" fontId="9" fillId="0" borderId="18" xfId="0" applyFont="1" applyFill="1" applyBorder="1" applyAlignment="1">
      <alignment horizontal="center" vertical="center"/>
    </xf>
    <xf numFmtId="4" fontId="9" fillId="0" borderId="18" xfId="0" applyNumberFormat="1" applyFont="1" applyFill="1" applyBorder="1" applyAlignment="1">
      <alignment vertical="center"/>
    </xf>
    <xf numFmtId="4" fontId="13" fillId="0" borderId="18" xfId="0" applyNumberFormat="1" applyFont="1" applyFill="1" applyBorder="1" applyAlignment="1">
      <alignment horizontal="center" vertical="center"/>
    </xf>
    <xf numFmtId="1" fontId="5" fillId="2" borderId="18" xfId="0" applyNumberFormat="1" applyFont="1" applyFill="1" applyBorder="1" applyAlignment="1">
      <alignment horizontal="right" vertical="center"/>
    </xf>
    <xf numFmtId="0" fontId="5" fillId="0" borderId="18" xfId="0" applyFont="1" applyFill="1" applyBorder="1" applyAlignment="1">
      <alignment horizontal="justify" vertical="justify"/>
    </xf>
    <xf numFmtId="0" fontId="5" fillId="0" borderId="12" xfId="0" applyFont="1" applyFill="1" applyBorder="1" applyAlignment="1">
      <alignment horizontal="justify" vertical="justify"/>
    </xf>
    <xf numFmtId="0" fontId="9" fillId="0" borderId="0" xfId="0" applyFont="1" applyBorder="1" applyAlignment="1">
      <alignment horizontal="left" wrapText="1"/>
    </xf>
    <xf numFmtId="0" fontId="5" fillId="0" borderId="8" xfId="0" applyFont="1" applyBorder="1" applyAlignment="1">
      <alignment horizontal="justify" vertical="top"/>
    </xf>
    <xf numFmtId="0" fontId="5" fillId="0" borderId="17" xfId="0" applyFont="1" applyBorder="1" applyAlignment="1">
      <alignment horizontal="justify" vertical="center"/>
    </xf>
    <xf numFmtId="0" fontId="13" fillId="0" borderId="11" xfId="0" applyFont="1" applyFill="1" applyBorder="1" applyAlignment="1">
      <alignment horizontal="justify" vertical="center"/>
    </xf>
    <xf numFmtId="3" fontId="5" fillId="0" borderId="0" xfId="0" applyNumberFormat="1" applyFont="1" applyFill="1" applyBorder="1" applyAlignment="1">
      <alignment horizontal="right" vertical="center"/>
    </xf>
    <xf numFmtId="3" fontId="5" fillId="0" borderId="10"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2" borderId="12"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0" fontId="18" fillId="0" borderId="8" xfId="0" applyFont="1" applyBorder="1" applyAlignment="1">
      <alignment vertical="center"/>
    </xf>
    <xf numFmtId="165" fontId="14" fillId="3" borderId="9" xfId="0" applyNumberFormat="1" applyFont="1" applyFill="1" applyBorder="1"/>
    <xf numFmtId="165" fontId="14" fillId="3" borderId="10" xfId="0" applyNumberFormat="1" applyFont="1" applyFill="1" applyBorder="1"/>
    <xf numFmtId="0" fontId="18" fillId="0" borderId="11" xfId="0" applyFont="1" applyBorder="1" applyAlignment="1">
      <alignment vertical="center"/>
    </xf>
    <xf numFmtId="165" fontId="14" fillId="3" borderId="12" xfId="0" applyNumberFormat="1" applyFont="1" applyFill="1" applyBorder="1"/>
    <xf numFmtId="165" fontId="14" fillId="3" borderId="13" xfId="0" applyNumberFormat="1" applyFont="1" applyFill="1" applyBorder="1"/>
    <xf numFmtId="0" fontId="18" fillId="0" borderId="28" xfId="0" applyFont="1" applyFill="1" applyBorder="1" applyAlignment="1">
      <alignment vertical="center"/>
    </xf>
    <xf numFmtId="0" fontId="14" fillId="0" borderId="29" xfId="0" applyFont="1" applyFill="1" applyBorder="1" applyAlignment="1">
      <alignment vertical="center"/>
    </xf>
    <xf numFmtId="165" fontId="6" fillId="3" borderId="29" xfId="0" applyNumberFormat="1" applyFont="1" applyFill="1" applyBorder="1" applyAlignment="1">
      <alignment vertical="center"/>
    </xf>
    <xf numFmtId="165" fontId="6" fillId="3" borderId="30" xfId="0" applyNumberFormat="1" applyFont="1" applyFill="1" applyBorder="1" applyAlignment="1">
      <alignment vertical="center"/>
    </xf>
    <xf numFmtId="0" fontId="6" fillId="0" borderId="0" xfId="0" applyFont="1" applyAlignment="1">
      <alignment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0" xfId="0" applyFont="1" applyAlignment="1">
      <alignment horizontal="justify" vertical="justify"/>
    </xf>
    <xf numFmtId="0" fontId="5" fillId="0" borderId="28" xfId="0" applyFont="1" applyFill="1" applyBorder="1" applyAlignment="1">
      <alignment horizontal="justify" vertical="justify"/>
    </xf>
    <xf numFmtId="165" fontId="5" fillId="0" borderId="29" xfId="0" applyNumberFormat="1" applyFont="1" applyBorder="1" applyAlignment="1">
      <alignment horizontal="center" vertical="center"/>
    </xf>
    <xf numFmtId="165" fontId="5" fillId="0" borderId="30" xfId="0" applyNumberFormat="1" applyFont="1" applyBorder="1" applyAlignment="1">
      <alignment horizontal="center" vertical="center"/>
    </xf>
    <xf numFmtId="165" fontId="5" fillId="0" borderId="0" xfId="0" applyNumberFormat="1" applyFont="1" applyFill="1" applyBorder="1" applyAlignment="1">
      <alignment horizontal="center" vertical="center"/>
    </xf>
    <xf numFmtId="165" fontId="5" fillId="0" borderId="0" xfId="0" applyNumberFormat="1" applyFont="1" applyBorder="1" applyAlignment="1">
      <alignment horizontal="center" vertical="center"/>
    </xf>
    <xf numFmtId="3" fontId="5" fillId="3" borderId="9" xfId="0" applyNumberFormat="1" applyFont="1" applyFill="1" applyBorder="1" applyAlignment="1">
      <alignment horizontal="right" vertical="center"/>
    </xf>
    <xf numFmtId="3" fontId="5" fillId="3" borderId="18" xfId="0" applyNumberFormat="1" applyFont="1" applyFill="1" applyBorder="1" applyAlignment="1">
      <alignment horizontal="right" vertical="center"/>
    </xf>
    <xf numFmtId="0" fontId="13" fillId="0" borderId="11" xfId="0" applyFont="1" applyFill="1" applyBorder="1" applyAlignment="1">
      <alignment horizontal="justify" vertical="justify"/>
    </xf>
    <xf numFmtId="0" fontId="13" fillId="0" borderId="37" xfId="0" applyFont="1" applyFill="1" applyBorder="1" applyAlignment="1">
      <alignment horizontal="justify" vertical="justify"/>
    </xf>
    <xf numFmtId="0" fontId="18" fillId="0" borderId="28" xfId="0" applyFont="1" applyFill="1" applyBorder="1" applyAlignment="1">
      <alignment wrapText="1"/>
    </xf>
    <xf numFmtId="0" fontId="6" fillId="0" borderId="29" xfId="0" applyFont="1" applyBorder="1"/>
    <xf numFmtId="0" fontId="6" fillId="0" borderId="30" xfId="0" applyFont="1" applyBorder="1"/>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Fill="1" applyBorder="1" applyAlignment="1">
      <alignment horizontal="justify" vertical="center"/>
    </xf>
    <xf numFmtId="3" fontId="5" fillId="0" borderId="29" xfId="0" applyNumberFormat="1" applyFont="1" applyBorder="1" applyAlignment="1">
      <alignment horizontal="right" vertical="center"/>
    </xf>
    <xf numFmtId="165" fontId="5" fillId="2" borderId="29" xfId="0" applyNumberFormat="1" applyFont="1" applyFill="1" applyBorder="1" applyAlignment="1">
      <alignment horizontal="right" vertical="center"/>
    </xf>
    <xf numFmtId="165" fontId="5" fillId="2" borderId="30" xfId="0" applyNumberFormat="1" applyFont="1" applyFill="1" applyBorder="1" applyAlignment="1">
      <alignment horizontal="right" vertical="center"/>
    </xf>
    <xf numFmtId="164" fontId="5" fillId="3" borderId="9" xfId="0" applyNumberFormat="1" applyFont="1" applyFill="1" applyBorder="1" applyAlignment="1">
      <alignment horizontal="right" vertical="center"/>
    </xf>
    <xf numFmtId="165" fontId="5" fillId="0" borderId="9" xfId="0" applyNumberFormat="1" applyFont="1" applyBorder="1" applyAlignment="1" applyProtection="1">
      <alignment horizontal="right" vertical="center"/>
      <protection locked="0"/>
    </xf>
    <xf numFmtId="164" fontId="5" fillId="3" borderId="10" xfId="0" applyNumberFormat="1" applyFont="1" applyFill="1" applyBorder="1" applyAlignment="1">
      <alignment horizontal="right" vertical="center"/>
    </xf>
    <xf numFmtId="165" fontId="5" fillId="0" borderId="18" xfId="0" applyNumberFormat="1" applyFont="1" applyBorder="1" applyAlignment="1" applyProtection="1">
      <alignment horizontal="right" vertical="center"/>
      <protection locked="0"/>
    </xf>
    <xf numFmtId="164" fontId="5" fillId="3" borderId="19" xfId="0" applyNumberFormat="1" applyFont="1" applyFill="1" applyBorder="1" applyAlignment="1">
      <alignment horizontal="right" vertical="center"/>
    </xf>
    <xf numFmtId="0" fontId="6" fillId="0" borderId="18" xfId="0" applyFont="1" applyBorder="1" applyProtection="1">
      <protection locked="0"/>
    </xf>
    <xf numFmtId="0" fontId="6" fillId="0" borderId="12" xfId="0" applyFont="1" applyBorder="1"/>
    <xf numFmtId="164" fontId="5" fillId="3" borderId="12" xfId="0" applyNumberFormat="1" applyFont="1" applyFill="1" applyBorder="1" applyAlignment="1">
      <alignment horizontal="right" vertical="center"/>
    </xf>
    <xf numFmtId="0" fontId="6" fillId="0" borderId="12" xfId="0" applyFont="1" applyBorder="1" applyProtection="1">
      <protection locked="0"/>
    </xf>
    <xf numFmtId="0" fontId="6" fillId="0" borderId="12" xfId="0" applyFont="1" applyFill="1" applyBorder="1"/>
    <xf numFmtId="164" fontId="5" fillId="3" borderId="13" xfId="0" applyNumberFormat="1" applyFont="1" applyFill="1" applyBorder="1" applyAlignment="1">
      <alignment horizontal="right" vertical="center"/>
    </xf>
    <xf numFmtId="0" fontId="18" fillId="0" borderId="0" xfId="0" applyFont="1" applyFill="1" applyBorder="1" applyAlignment="1">
      <alignment horizontal="justify" vertical="justify"/>
    </xf>
    <xf numFmtId="0" fontId="6" fillId="0" borderId="0" xfId="0" applyFont="1" applyFill="1" applyBorder="1"/>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6" fillId="0" borderId="0" xfId="0" applyFont="1" applyFill="1" applyBorder="1" applyAlignment="1">
      <alignment horizontal="center"/>
    </xf>
    <xf numFmtId="0" fontId="6" fillId="0" borderId="7" xfId="0" applyFont="1" applyBorder="1"/>
    <xf numFmtId="0" fontId="9" fillId="0" borderId="0" xfId="0" applyFont="1" applyBorder="1" applyAlignment="1">
      <alignment horizontal="justify" vertical="justify"/>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0" fontId="9" fillId="0" borderId="0" xfId="0" applyFont="1" applyAlignment="1">
      <alignment vertical="center"/>
    </xf>
    <xf numFmtId="0" fontId="9" fillId="7" borderId="7" xfId="0" applyFont="1" applyFill="1" applyBorder="1" applyAlignment="1">
      <alignment horizontal="justify" vertical="justify"/>
    </xf>
    <xf numFmtId="0" fontId="9" fillId="7" borderId="7" xfId="0" applyFont="1" applyFill="1" applyBorder="1" applyAlignment="1">
      <alignment horizontal="center" vertical="center"/>
    </xf>
    <xf numFmtId="0" fontId="9" fillId="7" borderId="7" xfId="0" applyFont="1" applyFill="1" applyBorder="1" applyAlignment="1">
      <alignment vertical="center"/>
    </xf>
    <xf numFmtId="0" fontId="20" fillId="5" borderId="2" xfId="0" applyFont="1" applyFill="1" applyBorder="1" applyAlignment="1">
      <alignment vertical="center"/>
    </xf>
    <xf numFmtId="0" fontId="12" fillId="6" borderId="7" xfId="0" applyFont="1" applyFill="1" applyBorder="1" applyAlignment="1">
      <alignment horizontal="center" vertical="center"/>
    </xf>
    <xf numFmtId="0" fontId="10" fillId="6" borderId="2" xfId="0" applyFont="1" applyFill="1" applyBorder="1" applyAlignment="1">
      <alignment vertical="center"/>
    </xf>
    <xf numFmtId="0" fontId="9" fillId="7" borderId="7" xfId="0" applyFont="1" applyFill="1" applyBorder="1" applyAlignment="1">
      <alignment horizontal="center"/>
    </xf>
    <xf numFmtId="0" fontId="12" fillId="7" borderId="7" xfId="0" applyFont="1" applyFill="1" applyBorder="1" applyAlignment="1">
      <alignment horizontal="center"/>
    </xf>
    <xf numFmtId="0" fontId="9" fillId="7" borderId="5" xfId="0" applyFont="1" applyFill="1" applyBorder="1" applyAlignment="1">
      <alignment horizontal="center" vertical="center"/>
    </xf>
    <xf numFmtId="0" fontId="17" fillId="7" borderId="7" xfId="0" applyFont="1" applyFill="1" applyBorder="1" applyAlignment="1">
      <alignment horizontal="center"/>
    </xf>
    <xf numFmtId="0" fontId="9" fillId="7" borderId="7" xfId="0" applyFont="1" applyFill="1" applyBorder="1" applyAlignment="1">
      <alignment horizontal="center" vertical="center"/>
    </xf>
    <xf numFmtId="0" fontId="12" fillId="7" borderId="7"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5" xfId="0" applyFont="1" applyFill="1" applyBorder="1" applyAlignment="1">
      <alignment horizontal="center" vertical="center"/>
    </xf>
    <xf numFmtId="0" fontId="9" fillId="0" borderId="0" xfId="0" applyFont="1" applyAlignment="1"/>
    <xf numFmtId="0" fontId="5" fillId="0" borderId="8" xfId="0" applyFont="1" applyFill="1" applyBorder="1" applyAlignment="1">
      <alignment horizontal="justify" vertical="center"/>
    </xf>
    <xf numFmtId="0" fontId="5" fillId="0" borderId="11" xfId="0" applyFont="1" applyFill="1" applyBorder="1" applyAlignment="1">
      <alignment horizontal="justify" vertical="center"/>
    </xf>
    <xf numFmtId="0" fontId="9" fillId="0" borderId="0" xfId="0" applyFont="1" applyFill="1" applyBorder="1" applyAlignment="1">
      <alignment vertical="justify"/>
    </xf>
    <xf numFmtId="0" fontId="9" fillId="0" borderId="0" xfId="0" applyFont="1" applyBorder="1" applyAlignment="1">
      <alignment horizontal="left" wrapText="1"/>
    </xf>
    <xf numFmtId="0" fontId="16" fillId="7" borderId="7" xfId="0" applyFont="1" applyFill="1" applyBorder="1" applyAlignment="1">
      <alignment horizontal="center"/>
    </xf>
    <xf numFmtId="0" fontId="5" fillId="7" borderId="7" xfId="0" applyFont="1" applyFill="1" applyBorder="1" applyAlignment="1">
      <alignment horizontal="center"/>
    </xf>
    <xf numFmtId="0" fontId="9" fillId="7" borderId="7" xfId="0" applyFont="1" applyFill="1" applyBorder="1" applyAlignment="1">
      <alignment horizontal="center"/>
    </xf>
    <xf numFmtId="0" fontId="5" fillId="7" borderId="7" xfId="0" applyFont="1" applyFill="1" applyBorder="1" applyAlignment="1">
      <alignment horizontal="justify" vertical="justify"/>
    </xf>
    <xf numFmtId="0" fontId="9" fillId="7" borderId="7" xfId="0" applyFont="1" applyFill="1" applyBorder="1" applyAlignment="1">
      <alignment horizontal="center" vertical="center"/>
    </xf>
    <xf numFmtId="0" fontId="9" fillId="7" borderId="7" xfId="0" applyFont="1" applyFill="1" applyBorder="1" applyAlignment="1">
      <alignment horizontal="center" vertical="center" wrapText="1"/>
    </xf>
    <xf numFmtId="0" fontId="9" fillId="0" borderId="0" xfId="0" applyFont="1" applyFill="1" applyBorder="1" applyAlignment="1">
      <alignment vertical="justify"/>
    </xf>
    <xf numFmtId="0" fontId="9" fillId="7" borderId="7" xfId="0" applyFont="1" applyFill="1" applyBorder="1" applyAlignment="1">
      <alignment horizontal="center"/>
    </xf>
    <xf numFmtId="0" fontId="9" fillId="0" borderId="0" xfId="0" applyFont="1" applyAlignment="1"/>
    <xf numFmtId="1" fontId="5" fillId="0" borderId="18" xfId="0" applyNumberFormat="1" applyFont="1" applyFill="1" applyBorder="1" applyAlignment="1">
      <alignment horizontal="right" vertical="center"/>
    </xf>
    <xf numFmtId="1" fontId="5" fillId="0" borderId="18" xfId="0" applyNumberFormat="1" applyFont="1" applyBorder="1" applyAlignment="1">
      <alignment horizontal="right" vertical="center"/>
    </xf>
    <xf numFmtId="0" fontId="9" fillId="0" borderId="0" xfId="0" applyFont="1" applyBorder="1" applyAlignment="1">
      <alignment wrapText="1"/>
    </xf>
    <xf numFmtId="0" fontId="9" fillId="0" borderId="0" xfId="0" applyFont="1" applyFill="1" applyBorder="1" applyAlignment="1">
      <alignment vertical="center" wrapText="1"/>
    </xf>
    <xf numFmtId="0" fontId="9" fillId="0" borderId="0" xfId="0" applyFont="1" applyFill="1" applyBorder="1" applyAlignment="1"/>
    <xf numFmtId="0" fontId="9" fillId="0" borderId="0" xfId="0" applyFont="1" applyFill="1" applyBorder="1" applyAlignment="1">
      <alignment vertical="center"/>
    </xf>
    <xf numFmtId="49" fontId="9" fillId="7" borderId="7" xfId="0" applyNumberFormat="1" applyFont="1" applyFill="1" applyBorder="1" applyAlignment="1">
      <alignment horizontal="center" vertical="center"/>
    </xf>
    <xf numFmtId="0" fontId="15" fillId="7" borderId="7" xfId="0" applyFont="1" applyFill="1" applyBorder="1" applyAlignment="1">
      <alignment horizontal="center"/>
    </xf>
    <xf numFmtId="0" fontId="9" fillId="7" borderId="7" xfId="0" applyFont="1" applyFill="1" applyBorder="1" applyAlignment="1">
      <alignment horizontal="center" vertical="center" textRotation="90"/>
    </xf>
    <xf numFmtId="0" fontId="5" fillId="0" borderId="0" xfId="0" applyFont="1"/>
    <xf numFmtId="0" fontId="5" fillId="0" borderId="7" xfId="0" applyFont="1" applyBorder="1" applyAlignment="1">
      <alignment horizontal="center"/>
    </xf>
    <xf numFmtId="0" fontId="5" fillId="0" borderId="4" xfId="0" applyFont="1" applyBorder="1"/>
    <xf numFmtId="0" fontId="5" fillId="0" borderId="0"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0" xfId="0" applyFont="1" applyBorder="1"/>
    <xf numFmtId="0" fontId="5" fillId="0" borderId="29" xfId="0" applyFont="1" applyBorder="1"/>
    <xf numFmtId="0" fontId="5" fillId="0" borderId="0" xfId="0" applyFont="1" applyFill="1" applyBorder="1" applyAlignment="1">
      <alignment horizontal="center"/>
    </xf>
    <xf numFmtId="0" fontId="5" fillId="0" borderId="0" xfId="0" applyFont="1" applyFill="1"/>
    <xf numFmtId="49" fontId="5" fillId="0" borderId="4" xfId="0" applyNumberFormat="1" applyFont="1" applyBorder="1"/>
    <xf numFmtId="0" fontId="5" fillId="0" borderId="29" xfId="0" applyFont="1" applyBorder="1" applyAlignment="1">
      <alignment horizontal="center" vertical="center"/>
    </xf>
    <xf numFmtId="0" fontId="9" fillId="0" borderId="0" xfId="0" applyFont="1" applyFill="1" applyBorder="1"/>
    <xf numFmtId="0" fontId="18" fillId="0" borderId="17" xfId="0" applyFont="1" applyFill="1" applyBorder="1" applyAlignment="1">
      <alignment horizontal="justify" vertical="justify"/>
    </xf>
    <xf numFmtId="0" fontId="18" fillId="0" borderId="11" xfId="0" applyFont="1" applyFill="1" applyBorder="1" applyAlignment="1">
      <alignment horizontal="justify" vertical="center"/>
    </xf>
    <xf numFmtId="0" fontId="9" fillId="0" borderId="17" xfId="0" applyFont="1" applyFill="1" applyBorder="1" applyAlignment="1">
      <alignment horizontal="justify" vertical="justify" wrapText="1"/>
    </xf>
    <xf numFmtId="0" fontId="18" fillId="0" borderId="17" xfId="0" applyFont="1" applyFill="1" applyBorder="1" applyAlignment="1">
      <alignment horizontal="justify" vertical="justify" wrapText="1"/>
    </xf>
    <xf numFmtId="0" fontId="18" fillId="0" borderId="11" xfId="0" applyFont="1" applyFill="1" applyBorder="1" applyAlignment="1">
      <alignment horizontal="justify" vertical="center" wrapText="1"/>
    </xf>
    <xf numFmtId="164" fontId="5" fillId="2" borderId="19" xfId="0" applyNumberFormat="1" applyFont="1" applyFill="1" applyBorder="1" applyAlignment="1">
      <alignment horizontal="right" vertical="center"/>
    </xf>
    <xf numFmtId="0" fontId="5" fillId="4" borderId="7" xfId="0" applyFont="1" applyFill="1" applyBorder="1" applyAlignment="1">
      <alignment horizontal="center" vertical="center"/>
    </xf>
    <xf numFmtId="0" fontId="5" fillId="4" borderId="7" xfId="0" applyFont="1" applyFill="1" applyBorder="1" applyAlignment="1">
      <alignment horizontal="center"/>
    </xf>
    <xf numFmtId="0" fontId="9" fillId="0" borderId="1" xfId="0" applyFont="1" applyBorder="1" applyAlignment="1"/>
    <xf numFmtId="0" fontId="6" fillId="0" borderId="1" xfId="0" applyFont="1" applyBorder="1"/>
    <xf numFmtId="0" fontId="7" fillId="5" borderId="0" xfId="0" applyFont="1" applyFill="1" applyAlignment="1">
      <alignment vertical="center"/>
    </xf>
    <xf numFmtId="0" fontId="9" fillId="7" borderId="7" xfId="0" applyFont="1" applyFill="1" applyBorder="1" applyAlignment="1">
      <alignment horizontal="center" vertical="justify"/>
    </xf>
    <xf numFmtId="0" fontId="9" fillId="6" borderId="2" xfId="0" applyFont="1" applyFill="1" applyBorder="1" applyAlignment="1">
      <alignment horizontal="justify" vertical="justify"/>
    </xf>
    <xf numFmtId="0" fontId="9" fillId="6" borderId="28" xfId="0" applyFont="1" applyFill="1" applyBorder="1" applyAlignment="1">
      <alignment wrapText="1"/>
    </xf>
    <xf numFmtId="0" fontId="9" fillId="7" borderId="5" xfId="0" applyFont="1" applyFill="1" applyBorder="1" applyAlignment="1">
      <alignment horizontal="center" vertical="justify"/>
    </xf>
    <xf numFmtId="49" fontId="9" fillId="7" borderId="39" xfId="0" applyNumberFormat="1" applyFont="1" applyFill="1" applyBorder="1" applyAlignment="1">
      <alignment vertical="center"/>
    </xf>
    <xf numFmtId="0" fontId="9" fillId="6" borderId="28" xfId="0" applyFont="1" applyFill="1" applyBorder="1" applyAlignment="1">
      <alignment horizontal="justify" vertical="justify"/>
    </xf>
    <xf numFmtId="0" fontId="9" fillId="6" borderId="2" xfId="0" applyFont="1" applyFill="1" applyBorder="1" applyAlignment="1">
      <alignment vertical="center" wrapText="1"/>
    </xf>
    <xf numFmtId="0" fontId="9" fillId="6" borderId="28" xfId="0" applyFont="1" applyFill="1" applyBorder="1" applyAlignment="1">
      <alignment horizontal="justify" vertical="center" wrapText="1"/>
    </xf>
    <xf numFmtId="0" fontId="9" fillId="6" borderId="28" xfId="0" applyFont="1" applyFill="1" applyBorder="1" applyAlignment="1">
      <alignment horizontal="justify" vertical="center"/>
    </xf>
    <xf numFmtId="0" fontId="9" fillId="6" borderId="28" xfId="0" applyFont="1" applyFill="1" applyBorder="1" applyAlignment="1">
      <alignment vertical="center" wrapText="1"/>
    </xf>
    <xf numFmtId="0" fontId="9" fillId="6" borderId="28" xfId="0" applyFont="1" applyFill="1" applyBorder="1" applyAlignment="1">
      <alignment vertical="center"/>
    </xf>
    <xf numFmtId="0" fontId="9" fillId="7" borderId="7" xfId="0" applyFont="1" applyFill="1" applyBorder="1"/>
    <xf numFmtId="0" fontId="9" fillId="0" borderId="0" xfId="0" applyFont="1" applyBorder="1" applyAlignment="1">
      <alignment horizontal="left" wrapText="1"/>
    </xf>
    <xf numFmtId="0" fontId="9" fillId="7" borderId="7" xfId="0" applyFont="1" applyFill="1" applyBorder="1" applyAlignment="1">
      <alignment horizontal="center" vertical="center"/>
    </xf>
    <xf numFmtId="0" fontId="9" fillId="6" borderId="7"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7" xfId="0" applyFont="1" applyFill="1" applyBorder="1" applyAlignment="1">
      <alignment horizontal="center"/>
    </xf>
    <xf numFmtId="0" fontId="5" fillId="0" borderId="8" xfId="0" applyFont="1" applyFill="1" applyBorder="1" applyAlignment="1">
      <alignment horizontal="justify" vertical="center"/>
    </xf>
    <xf numFmtId="0" fontId="5" fillId="0" borderId="11" xfId="0" applyFont="1" applyFill="1" applyBorder="1" applyAlignment="1">
      <alignment horizontal="justify" vertical="center"/>
    </xf>
    <xf numFmtId="0" fontId="9" fillId="0" borderId="0" xfId="0" applyFont="1" applyFill="1" applyBorder="1" applyAlignment="1">
      <alignment vertical="justify"/>
    </xf>
    <xf numFmtId="0" fontId="5" fillId="0" borderId="8" xfId="0" applyNumberFormat="1" applyFont="1" applyBorder="1" applyAlignment="1">
      <alignment vertical="center"/>
    </xf>
    <xf numFmtId="0" fontId="5" fillId="0" borderId="17" xfId="0" applyNumberFormat="1" applyFont="1" applyBorder="1" applyAlignment="1">
      <alignment vertical="center"/>
    </xf>
    <xf numFmtId="0" fontId="5" fillId="0" borderId="11" xfId="0" applyNumberFormat="1" applyFont="1" applyBorder="1" applyAlignment="1">
      <alignment vertical="center"/>
    </xf>
    <xf numFmtId="49" fontId="9" fillId="7" borderId="8" xfId="0" applyNumberFormat="1" applyFont="1" applyFill="1" applyBorder="1" applyAlignment="1">
      <alignment vertical="center"/>
    </xf>
    <xf numFmtId="49" fontId="9" fillId="7" borderId="17" xfId="0" applyNumberFormat="1" applyFont="1" applyFill="1" applyBorder="1" applyAlignment="1">
      <alignment vertical="center"/>
    </xf>
    <xf numFmtId="0" fontId="5" fillId="0" borderId="8" xfId="0" applyFont="1" applyBorder="1" applyAlignment="1">
      <alignment horizontal="center"/>
    </xf>
    <xf numFmtId="0" fontId="5" fillId="0" borderId="10" xfId="0" applyFont="1" applyBorder="1"/>
    <xf numFmtId="0" fontId="5" fillId="0" borderId="17" xfId="0" applyFont="1" applyBorder="1" applyAlignment="1">
      <alignment horizontal="center"/>
    </xf>
    <xf numFmtId="0" fontId="5" fillId="0" borderId="19" xfId="0" applyFont="1" applyBorder="1"/>
    <xf numFmtId="0" fontId="5" fillId="0" borderId="11" xfId="0" applyFont="1" applyBorder="1" applyAlignment="1">
      <alignment horizontal="center"/>
    </xf>
    <xf numFmtId="0" fontId="5" fillId="0" borderId="13" xfId="0" applyFont="1" applyBorder="1"/>
    <xf numFmtId="0" fontId="22" fillId="5" borderId="7" xfId="0" applyFont="1" applyFill="1" applyBorder="1" applyAlignment="1">
      <alignment horizontal="center"/>
    </xf>
    <xf numFmtId="0" fontId="9" fillId="6" borderId="7" xfId="0" applyFont="1" applyFill="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3" xfId="0" applyFont="1" applyBorder="1"/>
    <xf numFmtId="0" fontId="5" fillId="0" borderId="44" xfId="0" applyFont="1" applyBorder="1"/>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vertical="top"/>
    </xf>
    <xf numFmtId="0" fontId="9" fillId="0" borderId="0" xfId="0" applyFont="1" applyBorder="1" applyAlignment="1">
      <alignment wrapText="1"/>
    </xf>
    <xf numFmtId="0" fontId="9" fillId="0" borderId="0" xfId="0" applyFont="1" applyBorder="1" applyAlignment="1"/>
    <xf numFmtId="0" fontId="9" fillId="0" borderId="0" xfId="0" applyFont="1" applyFill="1" applyBorder="1" applyAlignment="1">
      <alignment vertical="center" wrapText="1"/>
    </xf>
    <xf numFmtId="0" fontId="19" fillId="5" borderId="2" xfId="0" applyFont="1" applyFill="1" applyBorder="1" applyAlignment="1">
      <alignment horizontal="center" vertical="justify"/>
    </xf>
    <xf numFmtId="0" fontId="19" fillId="5" borderId="3" xfId="0" applyFont="1" applyFill="1" applyBorder="1" applyAlignment="1">
      <alignment horizontal="center" vertical="justify"/>
    </xf>
    <xf numFmtId="0" fontId="19" fillId="5" borderId="4" xfId="0" applyFont="1" applyFill="1" applyBorder="1" applyAlignment="1">
      <alignment horizontal="center" vertical="justify"/>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7" fillId="5" borderId="0" xfId="0" applyFont="1" applyFill="1" applyAlignment="1">
      <alignment horizontal="center" vertical="center"/>
    </xf>
    <xf numFmtId="0" fontId="9" fillId="7" borderId="2" xfId="0" applyFont="1" applyFill="1" applyBorder="1" applyAlignment="1">
      <alignment horizontal="center" vertical="center"/>
    </xf>
    <xf numFmtId="0" fontId="9" fillId="7" borderId="4"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22" xfId="0" applyFont="1" applyFill="1" applyBorder="1" applyAlignment="1">
      <alignment horizontal="center" vertical="center"/>
    </xf>
    <xf numFmtId="0" fontId="12" fillId="7" borderId="15"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23"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24" xfId="0" applyFont="1" applyFill="1" applyBorder="1" applyAlignment="1">
      <alignment horizontal="center" vertical="center"/>
    </xf>
    <xf numFmtId="0" fontId="12" fillId="7" borderId="3" xfId="0" applyFont="1" applyFill="1" applyBorder="1" applyAlignment="1">
      <alignment horizontal="center" vertical="center"/>
    </xf>
    <xf numFmtId="0" fontId="9" fillId="7" borderId="2" xfId="0" applyFont="1" applyFill="1" applyBorder="1" applyAlignment="1">
      <alignment horizontal="center"/>
    </xf>
    <xf numFmtId="0" fontId="9" fillId="7" borderId="3" xfId="0" applyFont="1" applyFill="1" applyBorder="1" applyAlignment="1">
      <alignment horizontal="center"/>
    </xf>
    <xf numFmtId="0" fontId="9" fillId="7" borderId="5" xfId="0" applyFont="1" applyFill="1" applyBorder="1" applyAlignment="1">
      <alignment horizontal="center" vertical="center" textRotation="90" wrapText="1"/>
    </xf>
    <xf numFmtId="0" fontId="9" fillId="7" borderId="6" xfId="0" applyFont="1" applyFill="1" applyBorder="1" applyAlignment="1">
      <alignment horizontal="center" vertical="center" textRotation="90" wrapText="1"/>
    </xf>
    <xf numFmtId="0" fontId="9" fillId="7" borderId="5" xfId="0" applyFont="1" applyFill="1" applyBorder="1" applyAlignment="1">
      <alignment horizontal="center" vertical="center" textRotation="90"/>
    </xf>
    <xf numFmtId="0" fontId="9" fillId="7" borderId="6" xfId="0" applyFont="1" applyFill="1" applyBorder="1" applyAlignment="1">
      <alignment horizontal="center" vertical="center" textRotation="90"/>
    </xf>
    <xf numFmtId="0" fontId="9" fillId="7" borderId="22"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23"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4" xfId="0" applyFont="1" applyFill="1" applyBorder="1" applyAlignment="1">
      <alignment horizontal="center" vertical="center"/>
    </xf>
    <xf numFmtId="0" fontId="9" fillId="7" borderId="3"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6"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31" xfId="0"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6" fillId="0" borderId="32" xfId="0" applyFont="1" applyBorder="1" applyAlignment="1">
      <alignment horizontal="center"/>
    </xf>
    <xf numFmtId="0" fontId="6" fillId="0" borderId="38" xfId="0" applyFont="1" applyBorder="1" applyAlignment="1">
      <alignment horizontal="center"/>
    </xf>
    <xf numFmtId="0" fontId="9" fillId="5" borderId="7" xfId="0" applyFont="1" applyFill="1" applyBorder="1" applyAlignment="1">
      <alignment horizontal="center" vertical="justify"/>
    </xf>
    <xf numFmtId="0" fontId="9" fillId="7" borderId="7" xfId="0" applyFont="1" applyFill="1" applyBorder="1" applyAlignment="1">
      <alignment horizontal="center" vertical="center" wrapText="1"/>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12" fillId="7" borderId="26" xfId="0" applyFont="1" applyFill="1" applyBorder="1" applyAlignment="1">
      <alignment horizontal="center" vertical="center"/>
    </xf>
    <xf numFmtId="0" fontId="12" fillId="7" borderId="7" xfId="0" applyFont="1" applyFill="1" applyBorder="1" applyAlignment="1">
      <alignment horizontal="center" vertical="center"/>
    </xf>
    <xf numFmtId="165" fontId="9" fillId="4" borderId="2"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0" fontId="19" fillId="5" borderId="2" xfId="0" applyFont="1" applyFill="1" applyBorder="1" applyAlignment="1">
      <alignment horizontal="center"/>
    </xf>
    <xf numFmtId="0" fontId="19" fillId="5" borderId="3" xfId="0" applyFont="1" applyFill="1" applyBorder="1" applyAlignment="1">
      <alignment horizontal="center"/>
    </xf>
    <xf numFmtId="0" fontId="19" fillId="5" borderId="4" xfId="0" applyFont="1" applyFill="1" applyBorder="1" applyAlignment="1">
      <alignment horizontal="center"/>
    </xf>
    <xf numFmtId="0" fontId="9" fillId="4" borderId="5" xfId="0" applyFont="1" applyFill="1" applyBorder="1" applyAlignment="1">
      <alignment horizontal="center" vertical="justify"/>
    </xf>
    <xf numFmtId="0" fontId="9" fillId="4" borderId="16" xfId="0" applyFont="1" applyFill="1" applyBorder="1" applyAlignment="1">
      <alignment horizontal="center" vertical="justify"/>
    </xf>
    <xf numFmtId="0" fontId="9" fillId="4" borderId="6" xfId="0" applyFont="1" applyFill="1" applyBorder="1" applyAlignment="1">
      <alignment horizontal="center" vertical="justify"/>
    </xf>
    <xf numFmtId="3" fontId="13" fillId="3" borderId="12" xfId="0" applyNumberFormat="1" applyFont="1" applyFill="1" applyBorder="1" applyAlignment="1">
      <alignment horizontal="center"/>
    </xf>
    <xf numFmtId="0" fontId="9" fillId="4" borderId="22" xfId="0" applyFont="1" applyFill="1" applyBorder="1" applyAlignment="1">
      <alignment horizontal="center" vertical="justify"/>
    </xf>
    <xf numFmtId="0" fontId="9" fillId="4" borderId="15" xfId="0" applyFont="1" applyFill="1" applyBorder="1" applyAlignment="1">
      <alignment horizontal="center" vertical="justify"/>
    </xf>
    <xf numFmtId="0" fontId="9" fillId="4" borderId="14" xfId="0" applyFont="1" applyFill="1" applyBorder="1" applyAlignment="1">
      <alignment horizontal="center" vertical="justify"/>
    </xf>
    <xf numFmtId="0" fontId="9" fillId="4" borderId="23" xfId="0" applyFont="1" applyFill="1" applyBorder="1" applyAlignment="1">
      <alignment horizontal="center" vertical="justify"/>
    </xf>
    <xf numFmtId="0" fontId="9" fillId="4" borderId="1" xfId="0" applyFont="1" applyFill="1" applyBorder="1" applyAlignment="1">
      <alignment horizontal="center" vertical="justify"/>
    </xf>
    <xf numFmtId="0" fontId="9" fillId="4" borderId="24" xfId="0" applyFont="1" applyFill="1" applyBorder="1" applyAlignment="1">
      <alignment horizontal="center" vertical="justify"/>
    </xf>
    <xf numFmtId="3" fontId="5" fillId="0" borderId="9" xfId="0" applyNumberFormat="1" applyFont="1" applyBorder="1" applyAlignment="1">
      <alignment horizontal="center" vertical="center"/>
    </xf>
    <xf numFmtId="3" fontId="5" fillId="0" borderId="10" xfId="0" applyNumberFormat="1" applyFont="1" applyBorder="1" applyAlignment="1">
      <alignment horizontal="center" vertical="center"/>
    </xf>
    <xf numFmtId="3" fontId="13" fillId="3" borderId="13" xfId="0" applyNumberFormat="1" applyFont="1" applyFill="1" applyBorder="1" applyAlignment="1">
      <alignment horizontal="center"/>
    </xf>
    <xf numFmtId="0" fontId="9" fillId="6" borderId="7"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4"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15" fillId="7" borderId="7" xfId="0" applyFont="1" applyFill="1" applyBorder="1" applyAlignment="1">
      <alignment horizontal="center" vertical="center"/>
    </xf>
    <xf numFmtId="0" fontId="9" fillId="0" borderId="0" xfId="0" applyFont="1" applyBorder="1" applyAlignment="1">
      <alignment horizontal="justify" vertical="justify"/>
    </xf>
    <xf numFmtId="0" fontId="9" fillId="7" borderId="16" xfId="0" applyFont="1" applyFill="1" applyBorder="1" applyAlignment="1">
      <alignment horizontal="center" vertical="center"/>
    </xf>
    <xf numFmtId="0" fontId="5" fillId="7" borderId="7" xfId="0" applyFont="1" applyFill="1" applyBorder="1" applyAlignment="1">
      <alignment horizontal="center" vertical="center"/>
    </xf>
    <xf numFmtId="0" fontId="9" fillId="0" borderId="0" xfId="0" applyFont="1" applyFill="1" applyBorder="1" applyAlignment="1">
      <alignment vertical="justify"/>
    </xf>
    <xf numFmtId="0" fontId="5" fillId="7" borderId="22"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23"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3" xfId="0" applyFont="1" applyFill="1" applyBorder="1" applyAlignment="1">
      <alignment horizontal="center" vertical="center"/>
    </xf>
    <xf numFmtId="0" fontId="6" fillId="0" borderId="12" xfId="0" applyFont="1" applyBorder="1" applyAlignment="1">
      <alignment horizontal="center"/>
    </xf>
    <xf numFmtId="0" fontId="9" fillId="0" borderId="0" xfId="0" applyFont="1" applyAlignment="1">
      <alignment horizontal="left" vertical="center" wrapText="1"/>
    </xf>
    <xf numFmtId="0" fontId="6" fillId="0" borderId="13"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6" xfId="0" applyFont="1" applyBorder="1" applyAlignment="1">
      <alignment horizontal="center"/>
    </xf>
    <xf numFmtId="0" fontId="9" fillId="7" borderId="7" xfId="0" applyFont="1" applyFill="1" applyBorder="1" applyAlignment="1">
      <alignment horizontal="center"/>
    </xf>
    <xf numFmtId="0" fontId="9" fillId="6" borderId="5" xfId="0" applyFont="1" applyFill="1" applyBorder="1" applyAlignment="1">
      <alignment horizontal="center" vertical="center"/>
    </xf>
    <xf numFmtId="0" fontId="9" fillId="6" borderId="16" xfId="0" applyFont="1" applyFill="1" applyBorder="1" applyAlignment="1">
      <alignment horizontal="center" vertical="center"/>
    </xf>
    <xf numFmtId="0" fontId="9" fillId="6" borderId="6" xfId="0" applyFont="1" applyFill="1" applyBorder="1" applyAlignment="1">
      <alignment horizontal="center" vertical="center"/>
    </xf>
    <xf numFmtId="0" fontId="5" fillId="0" borderId="8" xfId="0" applyFont="1" applyFill="1" applyBorder="1" applyAlignment="1">
      <alignment horizontal="justify" vertical="center"/>
    </xf>
    <xf numFmtId="0" fontId="5" fillId="0" borderId="9" xfId="0" applyFont="1" applyFill="1" applyBorder="1" applyAlignment="1">
      <alignment horizontal="justify" vertical="center"/>
    </xf>
    <xf numFmtId="0" fontId="5" fillId="0" borderId="11" xfId="0" applyFont="1" applyFill="1" applyBorder="1" applyAlignment="1">
      <alignment horizontal="justify" vertical="center"/>
    </xf>
    <xf numFmtId="0" fontId="5" fillId="0" borderId="12" xfId="0" applyFont="1" applyFill="1" applyBorder="1" applyAlignment="1">
      <alignment horizontal="justify" vertical="center"/>
    </xf>
    <xf numFmtId="0" fontId="9" fillId="0" borderId="0" xfId="0" applyFont="1" applyBorder="1" applyAlignment="1">
      <alignment horizontal="justify" vertical="center"/>
    </xf>
    <xf numFmtId="0" fontId="9" fillId="6" borderId="14" xfId="0" applyFont="1" applyFill="1" applyBorder="1" applyAlignment="1">
      <alignment horizontal="center" vertical="center"/>
    </xf>
    <xf numFmtId="0" fontId="9" fillId="6" borderId="27" xfId="0" applyFont="1" applyFill="1" applyBorder="1" applyAlignment="1">
      <alignment horizontal="center" vertical="center"/>
    </xf>
    <xf numFmtId="0" fontId="9" fillId="6" borderId="24"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2" xfId="0" applyFont="1" applyFill="1" applyBorder="1" applyAlignment="1">
      <alignment horizontal="center" vertical="justify"/>
    </xf>
    <xf numFmtId="0" fontId="9" fillId="4" borderId="3" xfId="0" applyFont="1" applyFill="1" applyBorder="1" applyAlignment="1">
      <alignment horizontal="center" vertical="justify"/>
    </xf>
    <xf numFmtId="0" fontId="9" fillId="4" borderId="4" xfId="0" applyFont="1" applyFill="1" applyBorder="1" applyAlignment="1">
      <alignment horizontal="center" vertical="justify"/>
    </xf>
    <xf numFmtId="0" fontId="9" fillId="6" borderId="7" xfId="0" applyFont="1" applyFill="1" applyBorder="1" applyAlignment="1">
      <alignment horizontal="center" wrapText="1"/>
    </xf>
    <xf numFmtId="0" fontId="9" fillId="6" borderId="7" xfId="0" applyFont="1" applyFill="1" applyBorder="1" applyAlignment="1">
      <alignment horizontal="center" vertical="center" textRotation="90" wrapText="1"/>
    </xf>
    <xf numFmtId="0" fontId="19" fillId="5" borderId="7" xfId="0" applyFont="1" applyFill="1" applyBorder="1" applyAlignment="1">
      <alignment horizontal="center"/>
    </xf>
    <xf numFmtId="0" fontId="9" fillId="0" borderId="0" xfId="0" applyFont="1" applyBorder="1" applyAlignment="1">
      <alignment horizontal="left" vertical="top"/>
    </xf>
    <xf numFmtId="0" fontId="12" fillId="7" borderId="5"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9" fillId="0" borderId="0" xfId="0" applyFont="1" applyAlignment="1">
      <alignment horizontal="left"/>
    </xf>
    <xf numFmtId="0" fontId="9" fillId="0" borderId="1" xfId="0" applyFont="1" applyBorder="1" applyAlignment="1">
      <alignment horizontal="center"/>
    </xf>
    <xf numFmtId="0" fontId="9" fillId="7" borderId="4" xfId="0" applyFont="1" applyFill="1" applyBorder="1" applyAlignment="1">
      <alignment horizontal="center"/>
    </xf>
    <xf numFmtId="0" fontId="9" fillId="6" borderId="7" xfId="0" applyFont="1" applyFill="1" applyBorder="1" applyAlignment="1">
      <alignment horizontal="center" vertical="justify"/>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0" borderId="15" xfId="0" applyFont="1" applyBorder="1" applyAlignment="1">
      <alignment horizontal="left"/>
    </xf>
    <xf numFmtId="0" fontId="20" fillId="5" borderId="5" xfId="0" applyFont="1" applyFill="1" applyBorder="1" applyAlignment="1">
      <alignment horizontal="center" vertical="center"/>
    </xf>
    <xf numFmtId="0" fontId="20" fillId="5" borderId="16"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xf>
    <xf numFmtId="0" fontId="12" fillId="0" borderId="15" xfId="0" applyFont="1" applyFill="1" applyBorder="1" applyAlignment="1">
      <alignment horizontal="left" vertical="justify"/>
    </xf>
    <xf numFmtId="0" fontId="9" fillId="0" borderId="0" xfId="0" applyFont="1" applyBorder="1" applyAlignment="1">
      <alignment horizontal="left" wrapText="1"/>
    </xf>
    <xf numFmtId="0" fontId="9" fillId="0" borderId="0" xfId="0" applyFont="1" applyBorder="1" applyAlignment="1">
      <alignment horizontal="left"/>
    </xf>
    <xf numFmtId="0" fontId="9" fillId="0" borderId="0" xfId="0" applyFont="1" applyFill="1" applyBorder="1" applyAlignment="1">
      <alignment horizontal="left" vertical="center" wrapText="1"/>
    </xf>
    <xf numFmtId="0" fontId="9"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left" vertical="center"/>
    </xf>
    <xf numFmtId="0" fontId="21" fillId="5" borderId="2" xfId="0" applyFont="1" applyFill="1" applyBorder="1" applyAlignment="1">
      <alignment horizontal="center"/>
    </xf>
    <xf numFmtId="0" fontId="21" fillId="5" borderId="3" xfId="0" applyFont="1" applyFill="1" applyBorder="1" applyAlignment="1">
      <alignment horizontal="center"/>
    </xf>
    <xf numFmtId="0" fontId="21" fillId="5" borderId="4" xfId="0"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12" fillId="4" borderId="4" xfId="0" applyFont="1" applyFill="1" applyBorder="1" applyAlignment="1">
      <alignment horizontal="center"/>
    </xf>
    <xf numFmtId="0" fontId="10" fillId="6" borderId="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6" xfId="0" applyFont="1" applyFill="1" applyBorder="1" applyAlignment="1">
      <alignment horizontal="center" vertical="center"/>
    </xf>
    <xf numFmtId="0" fontId="9" fillId="0" borderId="0" xfId="0" applyFont="1" applyAlignment="1">
      <alignment horizontal="center"/>
    </xf>
    <xf numFmtId="0" fontId="10" fillId="6" borderId="14"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5" fillId="0" borderId="12" xfId="0" applyFont="1" applyBorder="1" applyAlignment="1">
      <alignment vertical="center"/>
    </xf>
    <xf numFmtId="0" fontId="5" fillId="0" borderId="13" xfId="0" applyFont="1" applyBorder="1" applyAlignment="1">
      <alignment vertical="center"/>
    </xf>
    <xf numFmtId="0" fontId="23" fillId="6" borderId="5" xfId="0" applyFont="1" applyFill="1" applyBorder="1" applyAlignment="1">
      <alignment horizontal="center" vertical="center"/>
    </xf>
    <xf numFmtId="0" fontId="23" fillId="6" borderId="16" xfId="0" applyFont="1" applyFill="1" applyBorder="1" applyAlignment="1">
      <alignment horizontal="center" vertical="center"/>
    </xf>
    <xf numFmtId="0" fontId="23" fillId="6" borderId="6" xfId="0" applyFont="1" applyFill="1" applyBorder="1" applyAlignment="1">
      <alignment horizontal="center" vertical="center"/>
    </xf>
    <xf numFmtId="0" fontId="9" fillId="7" borderId="22" xfId="0" applyFont="1" applyFill="1" applyBorder="1" applyAlignment="1">
      <alignment horizontal="center"/>
    </xf>
    <xf numFmtId="0" fontId="9" fillId="7" borderId="15" xfId="0" applyFont="1" applyFill="1" applyBorder="1" applyAlignment="1">
      <alignment horizontal="center"/>
    </xf>
    <xf numFmtId="0" fontId="9" fillId="7" borderId="14" xfId="0" applyFont="1" applyFill="1" applyBorder="1" applyAlignment="1">
      <alignment horizontal="center"/>
    </xf>
    <xf numFmtId="0" fontId="9" fillId="7" borderId="26" xfId="0" applyFont="1" applyFill="1" applyBorder="1" applyAlignment="1">
      <alignment horizontal="center"/>
    </xf>
    <xf numFmtId="0" fontId="9" fillId="7" borderId="0" xfId="0" applyFont="1" applyFill="1" applyBorder="1" applyAlignment="1">
      <alignment horizontal="center"/>
    </xf>
    <xf numFmtId="0" fontId="9" fillId="7" borderId="27" xfId="0" applyFont="1" applyFill="1" applyBorder="1" applyAlignment="1">
      <alignment horizontal="center"/>
    </xf>
    <xf numFmtId="0" fontId="9" fillId="7" borderId="23" xfId="0" applyFont="1" applyFill="1" applyBorder="1" applyAlignment="1">
      <alignment horizontal="center"/>
    </xf>
    <xf numFmtId="0" fontId="9" fillId="7" borderId="1" xfId="0" applyFont="1" applyFill="1" applyBorder="1" applyAlignment="1">
      <alignment horizontal="center"/>
    </xf>
    <xf numFmtId="0" fontId="9" fillId="7" borderId="24" xfId="0" applyFont="1" applyFill="1" applyBorder="1" applyAlignment="1">
      <alignment horizontal="center"/>
    </xf>
    <xf numFmtId="0" fontId="5" fillId="0" borderId="20" xfId="0" applyNumberFormat="1" applyFont="1" applyBorder="1" applyAlignment="1">
      <alignment horizontal="left" vertical="center"/>
    </xf>
    <xf numFmtId="0" fontId="5" fillId="0" borderId="31" xfId="0" applyNumberFormat="1" applyFont="1" applyBorder="1" applyAlignment="1">
      <alignment horizontal="left" vertical="center"/>
    </xf>
    <xf numFmtId="0" fontId="5" fillId="0" borderId="41" xfId="0" applyNumberFormat="1" applyFont="1" applyBorder="1" applyAlignment="1">
      <alignment horizontal="left" vertical="center"/>
    </xf>
    <xf numFmtId="0" fontId="5" fillId="0" borderId="25" xfId="0" applyNumberFormat="1" applyFont="1" applyBorder="1" applyAlignment="1">
      <alignment horizontal="left" vertical="center"/>
    </xf>
    <xf numFmtId="0" fontId="5" fillId="0" borderId="32" xfId="0" applyNumberFormat="1" applyFont="1" applyBorder="1" applyAlignment="1">
      <alignment horizontal="left" vertical="center"/>
    </xf>
    <xf numFmtId="0" fontId="5" fillId="0" borderId="40" xfId="0" applyNumberFormat="1" applyFont="1" applyBorder="1" applyAlignment="1">
      <alignment horizontal="left" vertical="center"/>
    </xf>
    <xf numFmtId="0" fontId="5" fillId="0" borderId="33" xfId="0" applyNumberFormat="1" applyFont="1" applyBorder="1" applyAlignment="1">
      <alignment horizontal="left" vertical="center"/>
    </xf>
    <xf numFmtId="0" fontId="5" fillId="0" borderId="34" xfId="0" applyNumberFormat="1" applyFont="1" applyBorder="1" applyAlignment="1">
      <alignment horizontal="left" vertical="center"/>
    </xf>
    <xf numFmtId="0" fontId="5" fillId="0" borderId="35" xfId="0" applyNumberFormat="1" applyFont="1" applyBorder="1" applyAlignment="1">
      <alignment horizontal="left" vertical="center"/>
    </xf>
    <xf numFmtId="0" fontId="22" fillId="5" borderId="1" xfId="0" applyFont="1" applyFill="1" applyBorder="1" applyAlignment="1">
      <alignment horizontal="center"/>
    </xf>
    <xf numFmtId="0" fontId="5" fillId="0" borderId="18" xfId="0" applyFont="1" applyBorder="1" applyAlignment="1">
      <alignment vertical="center"/>
    </xf>
    <xf numFmtId="0" fontId="5" fillId="0" borderId="19" xfId="0" applyFont="1" applyBorder="1" applyAlignment="1">
      <alignment vertical="center"/>
    </xf>
    <xf numFmtId="49" fontId="13" fillId="0" borderId="9" xfId="0" applyNumberFormat="1" applyFont="1" applyBorder="1" applyAlignment="1">
      <alignment horizontal="left" vertical="center"/>
    </xf>
    <xf numFmtId="49" fontId="13" fillId="0" borderId="10" xfId="0" applyNumberFormat="1" applyFont="1" applyBorder="1" applyAlignment="1">
      <alignment horizontal="left" vertical="center"/>
    </xf>
    <xf numFmtId="0" fontId="5" fillId="4" borderId="7" xfId="0" applyFont="1" applyFill="1" applyBorder="1" applyAlignment="1">
      <alignment horizontal="center" vertical="center"/>
    </xf>
    <xf numFmtId="0" fontId="6" fillId="0" borderId="7" xfId="0" applyFont="1" applyBorder="1" applyAlignment="1">
      <alignment horizontal="center" vertical="center"/>
    </xf>
    <xf numFmtId="0" fontId="9" fillId="0" borderId="0" xfId="0" applyFont="1" applyFill="1" applyBorder="1" applyAlignment="1">
      <alignment vertical="center" wrapText="1"/>
    </xf>
    <xf numFmtId="0" fontId="9" fillId="0" borderId="0" xfId="0" applyFont="1" applyBorder="1" applyAlignment="1">
      <alignment wrapText="1"/>
    </xf>
    <xf numFmtId="0" fontId="9" fillId="0" borderId="0" xfId="0" applyFont="1" applyBorder="1" applyAlignment="1"/>
    <xf numFmtId="0" fontId="9" fillId="0" borderId="15" xfId="0" applyFont="1" applyBorder="1" applyAlignment="1">
      <alignment wrapText="1"/>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9" fillId="0" borderId="0" xfId="0" applyFont="1" applyFill="1" applyBorder="1" applyAlignment="1">
      <alignment horizontal="left" vertical="justify"/>
    </xf>
    <xf numFmtId="0" fontId="9" fillId="7" borderId="5"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6" xfId="0" applyFont="1" applyFill="1" applyBorder="1" applyAlignment="1">
      <alignment horizontal="center" vertical="center" wrapText="1"/>
    </xf>
    <xf numFmtId="49" fontId="13" fillId="0" borderId="18" xfId="0" applyNumberFormat="1" applyFont="1" applyBorder="1" applyAlignment="1">
      <alignment horizontal="left" vertical="center"/>
    </xf>
    <xf numFmtId="49" fontId="13" fillId="0" borderId="19" xfId="0" applyNumberFormat="1" applyFont="1" applyBorder="1" applyAlignment="1">
      <alignment horizontal="left" vertical="center"/>
    </xf>
    <xf numFmtId="0" fontId="5" fillId="0" borderId="20" xfId="0" applyFont="1" applyBorder="1" applyAlignment="1">
      <alignment vertical="center"/>
    </xf>
    <xf numFmtId="0" fontId="5" fillId="0" borderId="31" xfId="0" applyFont="1" applyBorder="1" applyAlignment="1">
      <alignment vertical="center"/>
    </xf>
    <xf numFmtId="0" fontId="5" fillId="0" borderId="41" xfId="0" applyFont="1" applyBorder="1" applyAlignment="1">
      <alignment vertical="center"/>
    </xf>
    <xf numFmtId="49" fontId="9" fillId="0" borderId="34"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13" fillId="0" borderId="18" xfId="0" applyNumberFormat="1" applyFont="1" applyBorder="1" applyAlignment="1">
      <alignment horizontal="center" vertical="center"/>
    </xf>
    <xf numFmtId="49" fontId="13" fillId="0" borderId="19" xfId="0" applyNumberFormat="1" applyFont="1" applyBorder="1" applyAlignment="1">
      <alignment horizontal="center" vertical="center"/>
    </xf>
    <xf numFmtId="0" fontId="22" fillId="5" borderId="15" xfId="0" applyFont="1" applyFill="1" applyBorder="1" applyAlignment="1">
      <alignment horizontal="center" vertical="center"/>
    </xf>
    <xf numFmtId="0" fontId="22" fillId="5" borderId="0" xfId="0" applyFont="1" applyFill="1" applyBorder="1" applyAlignment="1">
      <alignment horizontal="center" vertical="center"/>
    </xf>
    <xf numFmtId="0" fontId="6" fillId="0" borderId="10" xfId="0" applyFont="1" applyBorder="1"/>
    <xf numFmtId="0" fontId="9" fillId="6" borderId="45" xfId="0" applyFont="1" applyFill="1" applyBorder="1" applyAlignment="1">
      <alignment horizontal="center" vertical="center"/>
    </xf>
    <xf numFmtId="0" fontId="9" fillId="6" borderId="39" xfId="0" applyFont="1" applyFill="1" applyBorder="1" applyAlignment="1">
      <alignment horizontal="center" vertical="center"/>
    </xf>
    <xf numFmtId="0" fontId="6" fillId="0" borderId="8" xfId="0" applyFont="1" applyBorder="1"/>
    <xf numFmtId="0" fontId="9" fillId="6" borderId="46" xfId="0" applyFont="1" applyFill="1" applyBorder="1" applyAlignment="1">
      <alignment horizontal="center" vertical="center"/>
    </xf>
    <xf numFmtId="0" fontId="5" fillId="0" borderId="37" xfId="0" applyFont="1" applyBorder="1"/>
    <xf numFmtId="0" fontId="5" fillId="0" borderId="47" xfId="0" applyFont="1" applyBorder="1"/>
    <xf numFmtId="0" fontId="5" fillId="0" borderId="48" xfId="0" applyFont="1" applyBorder="1"/>
    <xf numFmtId="0" fontId="5" fillId="3" borderId="28" xfId="0" applyFont="1" applyFill="1" applyBorder="1"/>
    <xf numFmtId="0" fontId="5" fillId="3" borderId="29" xfId="0" applyFont="1" applyFill="1" applyBorder="1"/>
    <xf numFmtId="0" fontId="5" fillId="3" borderId="30" xfId="0" applyFont="1" applyFill="1" applyBorder="1"/>
    <xf numFmtId="165" fontId="5" fillId="0" borderId="25" xfId="0" applyNumberFormat="1" applyFont="1" applyFill="1" applyBorder="1" applyAlignment="1">
      <alignment vertical="center"/>
    </xf>
    <xf numFmtId="165" fontId="5" fillId="0" borderId="38" xfId="0" applyNumberFormat="1" applyFont="1" applyFill="1" applyBorder="1" applyAlignment="1">
      <alignment vertical="center"/>
    </xf>
    <xf numFmtId="165" fontId="5" fillId="0" borderId="32" xfId="0" applyNumberFormat="1" applyFont="1" applyFill="1" applyBorder="1" applyAlignment="1">
      <alignment vertical="center"/>
    </xf>
    <xf numFmtId="165" fontId="5" fillId="0" borderId="40" xfId="0" applyNumberFormat="1" applyFont="1" applyFill="1" applyBorder="1" applyAlignment="1">
      <alignment vertical="center"/>
    </xf>
    <xf numFmtId="49" fontId="27" fillId="0" borderId="50" xfId="0" applyNumberFormat="1" applyFont="1" applyBorder="1" applyAlignment="1">
      <alignment horizontal="justify" vertical="center"/>
    </xf>
    <xf numFmtId="49" fontId="27" fillId="0" borderId="51" xfId="0" applyNumberFormat="1" applyFont="1" applyBorder="1" applyAlignment="1">
      <alignment horizontal="justify" vertical="center"/>
    </xf>
    <xf numFmtId="0" fontId="27" fillId="0" borderId="0" xfId="0" applyFont="1"/>
    <xf numFmtId="49" fontId="27" fillId="0" borderId="7" xfId="0" applyNumberFormat="1" applyFont="1" applyBorder="1" applyAlignment="1">
      <alignment horizontal="justify" vertical="center"/>
    </xf>
    <xf numFmtId="49" fontId="27" fillId="0" borderId="53" xfId="0" applyNumberFormat="1" applyFont="1" applyBorder="1" applyAlignment="1">
      <alignment horizontal="justify" vertical="center"/>
    </xf>
    <xf numFmtId="49" fontId="26" fillId="0" borderId="55" xfId="0" applyNumberFormat="1" applyFont="1" applyBorder="1" applyAlignment="1">
      <alignment horizontal="center" vertical="justify"/>
    </xf>
    <xf numFmtId="49" fontId="26" fillId="0" borderId="56" xfId="0" applyNumberFormat="1" applyFont="1" applyBorder="1" applyAlignment="1">
      <alignment horizontal="center" vertical="justify"/>
    </xf>
    <xf numFmtId="49" fontId="26" fillId="0" borderId="0" xfId="0" applyNumberFormat="1" applyFont="1" applyBorder="1" applyAlignment="1">
      <alignment vertical="justify"/>
    </xf>
    <xf numFmtId="49" fontId="26" fillId="0" borderId="0" xfId="0" applyNumberFormat="1" applyFont="1" applyBorder="1" applyAlignment="1">
      <alignment horizontal="center" vertical="justify"/>
    </xf>
    <xf numFmtId="49" fontId="26" fillId="0" borderId="7" xfId="0" applyNumberFormat="1" applyFont="1" applyBorder="1" applyAlignment="1">
      <alignment horizontal="justify" vertical="justify"/>
    </xf>
    <xf numFmtId="49" fontId="27" fillId="0" borderId="7" xfId="0" applyNumberFormat="1" applyFont="1" applyBorder="1" applyAlignment="1">
      <alignment horizontal="justify" vertical="center"/>
    </xf>
    <xf numFmtId="49" fontId="27" fillId="0" borderId="0" xfId="0" applyNumberFormat="1" applyFont="1" applyBorder="1" applyAlignment="1">
      <alignment horizontal="justify" vertical="center"/>
    </xf>
    <xf numFmtId="49" fontId="26" fillId="0" borderId="0" xfId="0" applyNumberFormat="1" applyFont="1" applyBorder="1" applyAlignment="1">
      <alignment horizontal="justify" vertical="justify"/>
    </xf>
    <xf numFmtId="0" fontId="27" fillId="0" borderId="62" xfId="0" applyFont="1" applyBorder="1"/>
    <xf numFmtId="0" fontId="27" fillId="0" borderId="63" xfId="0" applyFont="1" applyBorder="1"/>
    <xf numFmtId="0" fontId="27" fillId="0" borderId="18" xfId="0" applyFont="1" applyBorder="1"/>
    <xf numFmtId="0" fontId="27" fillId="0" borderId="65" xfId="0" applyFont="1" applyBorder="1"/>
    <xf numFmtId="0" fontId="27" fillId="0" borderId="67" xfId="0" applyFont="1" applyBorder="1"/>
    <xf numFmtId="0" fontId="27" fillId="0" borderId="68" xfId="0" applyFont="1" applyBorder="1"/>
    <xf numFmtId="49" fontId="27" fillId="0" borderId="69" xfId="0" applyNumberFormat="1" applyFont="1" applyBorder="1" applyAlignment="1">
      <alignment horizontal="left" vertical="justify"/>
    </xf>
    <xf numFmtId="49" fontId="27" fillId="0" borderId="8" xfId="0" applyNumberFormat="1" applyFont="1" applyBorder="1" applyAlignment="1">
      <alignment horizontal="justify" vertical="justify"/>
    </xf>
    <xf numFmtId="49" fontId="27" fillId="0" borderId="9" xfId="0" applyNumberFormat="1" applyFont="1" applyBorder="1" applyAlignment="1">
      <alignment horizontal="justify" vertical="justify"/>
    </xf>
    <xf numFmtId="0" fontId="27" fillId="0" borderId="9" xfId="0" applyFont="1" applyBorder="1"/>
    <xf numFmtId="0" fontId="27" fillId="0" borderId="9" xfId="0" applyFont="1" applyBorder="1" applyAlignment="1">
      <alignment horizontal="center"/>
    </xf>
    <xf numFmtId="0" fontId="27" fillId="0" borderId="10" xfId="0" applyFont="1" applyBorder="1"/>
    <xf numFmtId="49" fontId="27" fillId="0" borderId="17" xfId="0" applyNumberFormat="1" applyFont="1" applyBorder="1" applyAlignment="1">
      <alignment horizontal="justify" vertical="justify"/>
    </xf>
    <xf numFmtId="49" fontId="27" fillId="0" borderId="18" xfId="0" applyNumberFormat="1" applyFont="1" applyBorder="1" applyAlignment="1">
      <alignment horizontal="justify" vertical="justify"/>
    </xf>
    <xf numFmtId="0" fontId="27" fillId="0" borderId="18" xfId="0" applyFont="1" applyBorder="1" applyAlignment="1">
      <alignment horizontal="center"/>
    </xf>
    <xf numFmtId="0" fontId="27" fillId="0" borderId="19" xfId="0" applyFont="1" applyBorder="1"/>
    <xf numFmtId="49" fontId="27" fillId="0" borderId="11" xfId="0" applyNumberFormat="1" applyFont="1" applyBorder="1" applyAlignment="1">
      <alignment horizontal="justify" vertical="justify"/>
    </xf>
    <xf numFmtId="49" fontId="27" fillId="0" borderId="12" xfId="0" applyNumberFormat="1" applyFont="1" applyBorder="1" applyAlignment="1">
      <alignment horizontal="justify" vertical="justify"/>
    </xf>
    <xf numFmtId="0" fontId="27" fillId="0" borderId="12" xfId="0" applyFont="1" applyBorder="1"/>
    <xf numFmtId="0" fontId="27" fillId="0" borderId="12" xfId="0" applyFont="1" applyBorder="1" applyAlignment="1">
      <alignment horizontal="center"/>
    </xf>
    <xf numFmtId="0" fontId="27" fillId="0" borderId="13" xfId="0" applyFont="1" applyBorder="1"/>
    <xf numFmtId="49" fontId="26" fillId="0" borderId="0" xfId="0" applyNumberFormat="1" applyFont="1" applyFill="1" applyBorder="1" applyAlignment="1"/>
    <xf numFmtId="49" fontId="26" fillId="0" borderId="0" xfId="0" applyNumberFormat="1" applyFont="1" applyFill="1" applyBorder="1" applyAlignment="1"/>
    <xf numFmtId="0" fontId="26" fillId="7" borderId="57" xfId="0" applyFont="1" applyFill="1" applyBorder="1" applyAlignment="1">
      <alignment horizontal="center" vertical="center"/>
    </xf>
    <xf numFmtId="0" fontId="26" fillId="7" borderId="58" xfId="0" applyFont="1" applyFill="1" applyBorder="1" applyAlignment="1">
      <alignment horizontal="center" vertical="center"/>
    </xf>
    <xf numFmtId="0" fontId="26" fillId="7" borderId="59" xfId="0" applyFont="1" applyFill="1" applyBorder="1" applyAlignment="1">
      <alignment horizontal="center" vertical="center"/>
    </xf>
    <xf numFmtId="49" fontId="27" fillId="0" borderId="61" xfId="0" applyNumberFormat="1" applyFont="1" applyBorder="1" applyAlignment="1">
      <alignment horizontal="center" vertical="justify"/>
    </xf>
    <xf numFmtId="0" fontId="26" fillId="7" borderId="60" xfId="0" applyFont="1" applyFill="1" applyBorder="1" applyAlignment="1">
      <alignment horizontal="center" vertical="center" wrapText="1"/>
    </xf>
    <xf numFmtId="49" fontId="27" fillId="0" borderId="62" xfId="0" applyNumberFormat="1" applyFont="1" applyBorder="1" applyAlignment="1">
      <alignment horizontal="center" vertical="justify"/>
    </xf>
    <xf numFmtId="49" fontId="27" fillId="0" borderId="64" xfId="0" applyNumberFormat="1" applyFont="1" applyBorder="1" applyAlignment="1">
      <alignment horizontal="center" vertical="justify"/>
    </xf>
    <xf numFmtId="49" fontId="27" fillId="0" borderId="18" xfId="0" applyNumberFormat="1" applyFont="1" applyBorder="1" applyAlignment="1">
      <alignment horizontal="center" vertical="justify"/>
    </xf>
    <xf numFmtId="49" fontId="27" fillId="0" borderId="66" xfId="0" applyNumberFormat="1" applyFont="1" applyBorder="1" applyAlignment="1">
      <alignment horizontal="center" vertical="justify"/>
    </xf>
    <xf numFmtId="49" fontId="27" fillId="0" borderId="67" xfId="0" applyNumberFormat="1" applyFont="1" applyBorder="1" applyAlignment="1">
      <alignment horizontal="center" vertical="justify"/>
    </xf>
    <xf numFmtId="49" fontId="26" fillId="7" borderId="49" xfId="0" applyNumberFormat="1" applyFont="1" applyFill="1" applyBorder="1" applyAlignment="1">
      <alignment horizontal="justify" vertical="justify"/>
    </xf>
    <xf numFmtId="49" fontId="26" fillId="7" borderId="52" xfId="0" applyNumberFormat="1" applyFont="1" applyFill="1" applyBorder="1" applyAlignment="1">
      <alignment horizontal="justify" vertical="justify"/>
    </xf>
    <xf numFmtId="49" fontId="26" fillId="7" borderId="54" xfId="0" applyNumberFormat="1" applyFont="1" applyFill="1" applyBorder="1" applyAlignment="1">
      <alignment vertical="justify"/>
    </xf>
    <xf numFmtId="0" fontId="26" fillId="7" borderId="7" xfId="0" applyFont="1" applyFill="1" applyBorder="1" applyAlignment="1">
      <alignment horizontal="center" vertical="center" wrapText="1"/>
    </xf>
    <xf numFmtId="0" fontId="28" fillId="7" borderId="7" xfId="0" applyFont="1" applyFill="1" applyBorder="1" applyAlignment="1">
      <alignment horizontal="center" vertical="center" wrapText="1"/>
    </xf>
    <xf numFmtId="0" fontId="28" fillId="7" borderId="7" xfId="0" applyFont="1" applyFill="1" applyBorder="1" applyAlignment="1">
      <alignment horizontal="center"/>
    </xf>
    <xf numFmtId="0" fontId="28" fillId="7" borderId="2"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7" xfId="0" applyFont="1" applyFill="1" applyBorder="1" applyAlignment="1">
      <alignment horizontal="center" vertical="center"/>
    </xf>
    <xf numFmtId="0" fontId="28" fillId="7" borderId="5" xfId="0" applyFont="1" applyFill="1" applyBorder="1" applyAlignment="1">
      <alignment horizontal="center" vertical="center" wrapText="1"/>
    </xf>
    <xf numFmtId="0" fontId="28" fillId="7" borderId="6" xfId="0" applyFont="1" applyFill="1" applyBorder="1" applyAlignment="1">
      <alignment horizontal="center" vertical="center" wrapText="1"/>
    </xf>
    <xf numFmtId="0" fontId="28" fillId="7" borderId="7" xfId="0" applyFont="1" applyFill="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Light16"/>
  <colors>
    <mruColors>
      <color rgb="FFD4C19C"/>
      <color rgb="FFB38E5D"/>
      <color rgb="FF9D244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42"/>
  <sheetViews>
    <sheetView view="pageBreakPreview" topLeftCell="A208" zoomScaleNormal="70" zoomScaleSheetLayoutView="100" workbookViewId="0">
      <selection activeCell="A185" sqref="A185:XFD185"/>
    </sheetView>
  </sheetViews>
  <sheetFormatPr baseColWidth="10" defaultColWidth="11" defaultRowHeight="16.8" x14ac:dyDescent="0.4"/>
  <cols>
    <col min="1" max="1" width="57.09765625" style="3" customWidth="1"/>
    <col min="2" max="2" width="8.5" style="2" customWidth="1"/>
    <col min="3" max="3" width="7.5" style="2" customWidth="1"/>
    <col min="4" max="4" width="10.3984375" style="2" customWidth="1"/>
    <col min="5" max="5" width="7.59765625" style="2" customWidth="1"/>
    <col min="6" max="6" width="8.5" style="2" customWidth="1"/>
    <col min="7" max="7" width="7" style="2" customWidth="1"/>
    <col min="8" max="8" width="8.59765625" style="2" customWidth="1"/>
    <col min="9" max="9" width="10.09765625" style="2" bestFit="1" customWidth="1"/>
    <col min="10" max="10" width="7.09765625" style="2" customWidth="1"/>
    <col min="11" max="11" width="6.09765625" style="2" customWidth="1"/>
    <col min="12" max="12" width="7.59765625" style="2" customWidth="1"/>
    <col min="13" max="13" width="7.19921875" style="2" bestFit="1" customWidth="1"/>
    <col min="14" max="14" width="6.5" style="2" customWidth="1"/>
    <col min="15" max="15" width="7.19921875" style="2" bestFit="1" customWidth="1"/>
    <col min="16" max="16" width="8.09765625" style="2" bestFit="1" customWidth="1"/>
    <col min="17" max="17" width="6.09765625" style="2" bestFit="1" customWidth="1"/>
    <col min="18" max="18" width="5.69921875" style="2" bestFit="1" customWidth="1"/>
    <col min="19" max="19" width="7.69921875" style="2" bestFit="1" customWidth="1"/>
    <col min="20" max="20" width="9.59765625" style="2" customWidth="1"/>
    <col min="21" max="21" width="7.19921875" style="2" bestFit="1" customWidth="1"/>
    <col min="22" max="22" width="6.69921875" style="2" bestFit="1" customWidth="1"/>
    <col min="23" max="23" width="6.09765625" style="2" customWidth="1"/>
    <col min="24" max="24" width="7.5" style="2" customWidth="1"/>
    <col min="25" max="25" width="8.69921875" style="2" bestFit="1" customWidth="1"/>
    <col min="26" max="28" width="8.5" style="2" customWidth="1"/>
    <col min="29" max="16384" width="11" style="2"/>
  </cols>
  <sheetData>
    <row r="1" spans="1:31" x14ac:dyDescent="0.4">
      <c r="A1" s="1"/>
    </row>
    <row r="2" spans="1:31" ht="18" x14ac:dyDescent="0.4">
      <c r="A2" s="304" t="s">
        <v>284</v>
      </c>
      <c r="B2" s="304"/>
      <c r="C2" s="304"/>
      <c r="D2" s="304"/>
      <c r="E2" s="304"/>
      <c r="F2" s="304"/>
      <c r="G2" s="304"/>
      <c r="H2" s="304"/>
      <c r="I2" s="304"/>
      <c r="J2" s="304"/>
      <c r="K2" s="304"/>
      <c r="L2" s="304"/>
      <c r="M2" s="304"/>
      <c r="N2" s="304"/>
      <c r="O2" s="304"/>
      <c r="P2" s="304"/>
      <c r="Q2" s="304"/>
      <c r="R2" s="304"/>
      <c r="S2" s="304"/>
    </row>
    <row r="3" spans="1:31" x14ac:dyDescent="0.4">
      <c r="B3" s="4"/>
      <c r="C3" s="4"/>
      <c r="D3" s="4"/>
      <c r="E3" s="4"/>
      <c r="F3" s="4"/>
      <c r="G3" s="4"/>
      <c r="H3" s="4"/>
      <c r="I3" s="4"/>
      <c r="J3" s="4"/>
      <c r="K3" s="4"/>
      <c r="L3" s="4"/>
      <c r="M3" s="4"/>
      <c r="N3" s="4"/>
      <c r="O3" s="4"/>
      <c r="P3" s="4"/>
    </row>
    <row r="4" spans="1:31" x14ac:dyDescent="0.4">
      <c r="D4" s="420" t="s">
        <v>0</v>
      </c>
      <c r="E4" s="420"/>
      <c r="F4" s="420"/>
      <c r="G4" s="420"/>
      <c r="H4" s="420"/>
      <c r="I4" s="421"/>
      <c r="J4" s="421"/>
      <c r="K4" s="421"/>
      <c r="L4" s="421"/>
      <c r="M4" s="421"/>
      <c r="N4" s="421"/>
      <c r="O4" s="421"/>
      <c r="P4" s="421"/>
      <c r="Q4" s="421"/>
      <c r="R4" s="421"/>
      <c r="S4" s="421"/>
    </row>
    <row r="6" spans="1:31" x14ac:dyDescent="0.4">
      <c r="A6" s="298" t="s">
        <v>1</v>
      </c>
      <c r="B6" s="299"/>
      <c r="C6" s="299"/>
      <c r="D6" s="299"/>
      <c r="E6" s="299"/>
      <c r="F6" s="299"/>
      <c r="G6" s="299"/>
      <c r="H6" s="299"/>
      <c r="I6" s="299"/>
      <c r="J6" s="299"/>
      <c r="K6" s="299"/>
      <c r="L6" s="299"/>
      <c r="M6" s="299"/>
      <c r="N6" s="299"/>
      <c r="O6" s="299"/>
      <c r="P6" s="299"/>
      <c r="Q6" s="299"/>
      <c r="R6" s="299"/>
      <c r="S6" s="300"/>
    </row>
    <row r="7" spans="1:31" x14ac:dyDescent="0.4">
      <c r="A7" s="423" t="s">
        <v>276</v>
      </c>
      <c r="B7" s="424" t="s">
        <v>2</v>
      </c>
      <c r="C7" s="425"/>
      <c r="D7" s="425"/>
      <c r="E7" s="425"/>
      <c r="F7" s="425"/>
      <c r="G7" s="426"/>
      <c r="H7" s="427" t="s">
        <v>3</v>
      </c>
      <c r="I7" s="428"/>
      <c r="J7" s="428"/>
      <c r="K7" s="428"/>
      <c r="L7" s="428"/>
      <c r="M7" s="429"/>
      <c r="N7" s="427" t="s">
        <v>4</v>
      </c>
      <c r="O7" s="428"/>
      <c r="P7" s="428"/>
      <c r="Q7" s="428"/>
      <c r="R7" s="428"/>
      <c r="S7" s="429"/>
    </row>
    <row r="8" spans="1:31" x14ac:dyDescent="0.4">
      <c r="A8" s="423"/>
      <c r="B8" s="375">
        <v>2018</v>
      </c>
      <c r="C8" s="375">
        <v>2019</v>
      </c>
      <c r="D8" s="375"/>
      <c r="E8" s="375">
        <v>2020</v>
      </c>
      <c r="F8" s="375">
        <v>2021</v>
      </c>
      <c r="G8" s="375">
        <v>2022</v>
      </c>
      <c r="H8" s="375">
        <v>2018</v>
      </c>
      <c r="I8" s="375">
        <v>2019</v>
      </c>
      <c r="J8" s="375"/>
      <c r="K8" s="375">
        <v>2020</v>
      </c>
      <c r="L8" s="375">
        <v>2021</v>
      </c>
      <c r="M8" s="375">
        <v>2022</v>
      </c>
      <c r="N8" s="375">
        <v>2018</v>
      </c>
      <c r="O8" s="375">
        <v>2019</v>
      </c>
      <c r="P8" s="375"/>
      <c r="Q8" s="375">
        <v>2020</v>
      </c>
      <c r="R8" s="375">
        <v>2021</v>
      </c>
      <c r="S8" s="375">
        <v>2022</v>
      </c>
    </row>
    <row r="9" spans="1:31" x14ac:dyDescent="0.4">
      <c r="A9" s="5" t="s">
        <v>277</v>
      </c>
      <c r="B9" s="375"/>
      <c r="C9" s="6" t="s">
        <v>275</v>
      </c>
      <c r="D9" s="6" t="s">
        <v>6</v>
      </c>
      <c r="E9" s="375"/>
      <c r="F9" s="375"/>
      <c r="G9" s="375"/>
      <c r="H9" s="375"/>
      <c r="I9" s="6" t="s">
        <v>275</v>
      </c>
      <c r="J9" s="6" t="s">
        <v>6</v>
      </c>
      <c r="K9" s="375"/>
      <c r="L9" s="375"/>
      <c r="M9" s="375"/>
      <c r="N9" s="375"/>
      <c r="O9" s="6" t="s">
        <v>275</v>
      </c>
      <c r="P9" s="6" t="s">
        <v>6</v>
      </c>
      <c r="Q9" s="375"/>
      <c r="R9" s="375"/>
      <c r="S9" s="375"/>
    </row>
    <row r="10" spans="1:31" ht="18" x14ac:dyDescent="0.4">
      <c r="A10" s="7" t="s">
        <v>278</v>
      </c>
      <c r="B10" s="8"/>
      <c r="C10" s="8"/>
      <c r="D10" s="8"/>
      <c r="E10" s="8"/>
      <c r="F10" s="8"/>
      <c r="G10" s="8"/>
      <c r="H10" s="8"/>
      <c r="I10" s="8"/>
      <c r="J10" s="8"/>
      <c r="K10" s="8"/>
      <c r="L10" s="8"/>
      <c r="M10" s="8"/>
      <c r="N10" s="8"/>
      <c r="O10" s="8"/>
      <c r="P10" s="8"/>
      <c r="Q10" s="8"/>
      <c r="R10" s="8"/>
      <c r="S10" s="9"/>
    </row>
    <row r="11" spans="1:31" x14ac:dyDescent="0.4">
      <c r="A11" s="10" t="s">
        <v>279</v>
      </c>
      <c r="B11" s="11"/>
      <c r="C11" s="11"/>
      <c r="D11" s="11"/>
      <c r="E11" s="11"/>
      <c r="F11" s="11"/>
      <c r="G11" s="11"/>
      <c r="H11" s="11"/>
      <c r="I11" s="11"/>
      <c r="J11" s="11"/>
      <c r="K11" s="11"/>
      <c r="L11" s="11"/>
      <c r="M11" s="11"/>
      <c r="N11" s="11"/>
      <c r="O11" s="11"/>
      <c r="P11" s="11"/>
      <c r="Q11" s="11"/>
      <c r="R11" s="11"/>
      <c r="S11" s="12"/>
    </row>
    <row r="12" spans="1:31" x14ac:dyDescent="0.4">
      <c r="A12" s="13"/>
      <c r="B12" s="14"/>
      <c r="C12" s="14"/>
      <c r="D12" s="14"/>
      <c r="E12" s="14"/>
      <c r="F12" s="14"/>
      <c r="G12" s="14"/>
      <c r="H12" s="14"/>
      <c r="I12" s="14"/>
      <c r="J12" s="14"/>
      <c r="K12" s="14"/>
      <c r="L12" s="14"/>
      <c r="M12" s="14"/>
      <c r="N12" s="14"/>
      <c r="O12" s="15"/>
      <c r="P12" s="15"/>
      <c r="Q12" s="14"/>
      <c r="R12" s="14"/>
      <c r="S12" s="14"/>
      <c r="T12" s="14"/>
      <c r="U12" s="14"/>
      <c r="V12" s="15"/>
      <c r="W12" s="15"/>
      <c r="X12" s="15"/>
      <c r="Y12" s="15"/>
      <c r="Z12" s="16"/>
      <c r="AA12" s="16"/>
      <c r="AB12" s="16"/>
      <c r="AC12" s="16"/>
      <c r="AD12" s="16"/>
      <c r="AE12" s="16"/>
    </row>
    <row r="13" spans="1:31" x14ac:dyDescent="0.4">
      <c r="A13" s="375" t="s">
        <v>276</v>
      </c>
      <c r="B13" s="427" t="s">
        <v>7</v>
      </c>
      <c r="C13" s="428"/>
      <c r="D13" s="428"/>
      <c r="E13" s="428"/>
      <c r="F13" s="428"/>
      <c r="G13" s="429"/>
      <c r="H13" s="375" t="s">
        <v>8</v>
      </c>
      <c r="I13" s="375"/>
      <c r="J13" s="375"/>
      <c r="K13" s="375"/>
      <c r="L13" s="375"/>
      <c r="M13" s="375"/>
      <c r="N13" s="427" t="s">
        <v>9</v>
      </c>
      <c r="O13" s="428"/>
      <c r="P13" s="428"/>
      <c r="Q13" s="428"/>
      <c r="R13" s="428"/>
      <c r="S13" s="429"/>
    </row>
    <row r="14" spans="1:31" x14ac:dyDescent="0.4">
      <c r="A14" s="375"/>
      <c r="B14" s="375">
        <v>2018</v>
      </c>
      <c r="C14" s="375">
        <v>2019</v>
      </c>
      <c r="D14" s="375"/>
      <c r="E14" s="375">
        <v>2020</v>
      </c>
      <c r="F14" s="375">
        <v>2021</v>
      </c>
      <c r="G14" s="375">
        <v>2022</v>
      </c>
      <c r="H14" s="375">
        <v>2018</v>
      </c>
      <c r="I14" s="375">
        <v>2019</v>
      </c>
      <c r="J14" s="375"/>
      <c r="K14" s="375">
        <v>2020</v>
      </c>
      <c r="L14" s="375">
        <v>2021</v>
      </c>
      <c r="M14" s="375">
        <v>2022</v>
      </c>
      <c r="N14" s="375">
        <v>2018</v>
      </c>
      <c r="O14" s="375">
        <v>2019</v>
      </c>
      <c r="P14" s="375"/>
      <c r="Q14" s="375">
        <v>2020</v>
      </c>
      <c r="R14" s="375">
        <v>2021</v>
      </c>
      <c r="S14" s="375">
        <v>2022</v>
      </c>
    </row>
    <row r="15" spans="1:31" x14ac:dyDescent="0.4">
      <c r="A15" s="5" t="s">
        <v>277</v>
      </c>
      <c r="B15" s="375"/>
      <c r="C15" s="6" t="s">
        <v>275</v>
      </c>
      <c r="D15" s="6" t="s">
        <v>6</v>
      </c>
      <c r="E15" s="375"/>
      <c r="F15" s="375"/>
      <c r="G15" s="375"/>
      <c r="H15" s="375"/>
      <c r="I15" s="6" t="s">
        <v>275</v>
      </c>
      <c r="J15" s="6" t="s">
        <v>6</v>
      </c>
      <c r="K15" s="375"/>
      <c r="L15" s="375"/>
      <c r="M15" s="375"/>
      <c r="N15" s="375"/>
      <c r="O15" s="6" t="s">
        <v>275</v>
      </c>
      <c r="P15" s="6" t="s">
        <v>6</v>
      </c>
      <c r="Q15" s="375"/>
      <c r="R15" s="375"/>
      <c r="S15" s="375"/>
    </row>
    <row r="16" spans="1:31" ht="18" x14ac:dyDescent="0.4">
      <c r="A16" s="7" t="s">
        <v>278</v>
      </c>
      <c r="B16" s="8"/>
      <c r="C16" s="8"/>
      <c r="D16" s="8"/>
      <c r="E16" s="8"/>
      <c r="F16" s="8"/>
      <c r="G16" s="8"/>
      <c r="H16" s="8"/>
      <c r="I16" s="8"/>
      <c r="J16" s="8"/>
      <c r="K16" s="8"/>
      <c r="L16" s="8"/>
      <c r="M16" s="8"/>
      <c r="N16" s="17">
        <f t="shared" ref="N16:P17" si="0">+B10+H10+N10+B16+H16</f>
        <v>0</v>
      </c>
      <c r="O16" s="17">
        <f t="shared" si="0"/>
        <v>0</v>
      </c>
      <c r="P16" s="17">
        <f t="shared" si="0"/>
        <v>0</v>
      </c>
      <c r="Q16" s="17">
        <f t="shared" ref="Q16:S17" si="1">E10+K10+Q10+E16+K16</f>
        <v>0</v>
      </c>
      <c r="R16" s="17">
        <f t="shared" si="1"/>
        <v>0</v>
      </c>
      <c r="S16" s="18">
        <f t="shared" si="1"/>
        <v>0</v>
      </c>
    </row>
    <row r="17" spans="1:31" x14ac:dyDescent="0.4">
      <c r="A17" s="10" t="s">
        <v>279</v>
      </c>
      <c r="B17" s="11"/>
      <c r="C17" s="11"/>
      <c r="D17" s="11"/>
      <c r="E17" s="11"/>
      <c r="F17" s="11"/>
      <c r="G17" s="11"/>
      <c r="H17" s="11"/>
      <c r="I17" s="11"/>
      <c r="J17" s="11"/>
      <c r="K17" s="11"/>
      <c r="L17" s="11"/>
      <c r="M17" s="11"/>
      <c r="N17" s="19">
        <f t="shared" si="0"/>
        <v>0</v>
      </c>
      <c r="O17" s="19">
        <f t="shared" si="0"/>
        <v>0</v>
      </c>
      <c r="P17" s="19">
        <f t="shared" si="0"/>
        <v>0</v>
      </c>
      <c r="Q17" s="19">
        <f t="shared" si="1"/>
        <v>0</v>
      </c>
      <c r="R17" s="19">
        <f t="shared" si="1"/>
        <v>0</v>
      </c>
      <c r="S17" s="20">
        <f t="shared" si="1"/>
        <v>0</v>
      </c>
    </row>
    <row r="18" spans="1:31" x14ac:dyDescent="0.4">
      <c r="A18" s="13"/>
      <c r="B18" s="14"/>
      <c r="C18" s="14"/>
      <c r="D18" s="14"/>
      <c r="E18" s="14"/>
      <c r="F18" s="14"/>
      <c r="G18" s="14"/>
      <c r="H18" s="14"/>
      <c r="I18" s="14"/>
      <c r="J18" s="14"/>
      <c r="K18" s="14"/>
      <c r="L18" s="14"/>
      <c r="M18" s="14"/>
      <c r="N18" s="14"/>
      <c r="O18" s="14"/>
      <c r="P18" s="14"/>
      <c r="Q18" s="14"/>
      <c r="R18" s="14"/>
      <c r="S18" s="14"/>
      <c r="T18" s="14"/>
      <c r="U18" s="21"/>
      <c r="V18" s="22"/>
      <c r="W18" s="21"/>
      <c r="X18" s="21"/>
      <c r="Y18" s="21"/>
      <c r="Z18" s="21"/>
      <c r="AA18" s="21"/>
      <c r="AB18" s="21"/>
      <c r="AC18" s="21"/>
      <c r="AD18" s="21"/>
      <c r="AE18" s="21"/>
    </row>
    <row r="19" spans="1:31" x14ac:dyDescent="0.4">
      <c r="A19" s="298" t="s">
        <v>10</v>
      </c>
      <c r="B19" s="299"/>
      <c r="C19" s="299"/>
      <c r="D19" s="299"/>
      <c r="E19" s="299"/>
      <c r="F19" s="299"/>
      <c r="G19" s="299"/>
      <c r="H19" s="299"/>
      <c r="I19" s="299"/>
      <c r="J19" s="299"/>
      <c r="K19" s="299"/>
      <c r="L19" s="299"/>
      <c r="M19" s="299"/>
      <c r="N19" s="299"/>
      <c r="O19" s="299"/>
      <c r="P19" s="299"/>
      <c r="Q19" s="299"/>
      <c r="R19" s="299"/>
      <c r="S19" s="299"/>
    </row>
    <row r="20" spans="1:31" x14ac:dyDescent="0.4">
      <c r="A20" s="332" t="s">
        <v>276</v>
      </c>
      <c r="B20" s="316" t="s">
        <v>11</v>
      </c>
      <c r="C20" s="317"/>
      <c r="D20" s="317"/>
      <c r="E20" s="317"/>
      <c r="F20" s="317"/>
      <c r="G20" s="422"/>
      <c r="H20" s="316" t="s">
        <v>3</v>
      </c>
      <c r="I20" s="317"/>
      <c r="J20" s="317"/>
      <c r="K20" s="317"/>
      <c r="L20" s="317"/>
      <c r="M20" s="422"/>
      <c r="N20" s="305" t="s">
        <v>4</v>
      </c>
      <c r="O20" s="328"/>
      <c r="P20" s="328"/>
      <c r="Q20" s="328"/>
      <c r="R20" s="328"/>
      <c r="S20" s="328"/>
    </row>
    <row r="21" spans="1:31" x14ac:dyDescent="0.4">
      <c r="A21" s="332"/>
      <c r="B21" s="332">
        <v>2018</v>
      </c>
      <c r="C21" s="332">
        <v>2019</v>
      </c>
      <c r="D21" s="332"/>
      <c r="E21" s="332">
        <v>2020</v>
      </c>
      <c r="F21" s="332">
        <v>2021</v>
      </c>
      <c r="G21" s="332">
        <v>2022</v>
      </c>
      <c r="H21" s="332">
        <v>2018</v>
      </c>
      <c r="I21" s="332">
        <v>2019</v>
      </c>
      <c r="J21" s="332"/>
      <c r="K21" s="332">
        <v>2020</v>
      </c>
      <c r="L21" s="332">
        <v>2021</v>
      </c>
      <c r="M21" s="332">
        <v>2022</v>
      </c>
      <c r="N21" s="332">
        <v>2018</v>
      </c>
      <c r="O21" s="332">
        <v>2019</v>
      </c>
      <c r="P21" s="332"/>
      <c r="Q21" s="332">
        <v>2020</v>
      </c>
      <c r="R21" s="332">
        <v>2021</v>
      </c>
      <c r="S21" s="332">
        <v>2022</v>
      </c>
    </row>
    <row r="22" spans="1:31" x14ac:dyDescent="0.4">
      <c r="A22" s="192" t="s">
        <v>277</v>
      </c>
      <c r="B22" s="332"/>
      <c r="C22" s="193" t="s">
        <v>275</v>
      </c>
      <c r="D22" s="193" t="s">
        <v>6</v>
      </c>
      <c r="E22" s="332"/>
      <c r="F22" s="332"/>
      <c r="G22" s="332"/>
      <c r="H22" s="332"/>
      <c r="I22" s="193" t="s">
        <v>275</v>
      </c>
      <c r="J22" s="193" t="s">
        <v>6</v>
      </c>
      <c r="K22" s="332"/>
      <c r="L22" s="332"/>
      <c r="M22" s="332"/>
      <c r="N22" s="332"/>
      <c r="O22" s="193" t="s">
        <v>275</v>
      </c>
      <c r="P22" s="193" t="s">
        <v>6</v>
      </c>
      <c r="Q22" s="332"/>
      <c r="R22" s="332"/>
      <c r="S22" s="332"/>
    </row>
    <row r="23" spans="1:31" ht="18" x14ac:dyDescent="0.4">
      <c r="A23" s="7" t="s">
        <v>278</v>
      </c>
      <c r="B23" s="8"/>
      <c r="C23" s="8"/>
      <c r="D23" s="8"/>
      <c r="E23" s="8"/>
      <c r="F23" s="8"/>
      <c r="G23" s="8"/>
      <c r="H23" s="8"/>
      <c r="I23" s="8"/>
      <c r="J23" s="8"/>
      <c r="K23" s="8"/>
      <c r="L23" s="8"/>
      <c r="M23" s="8"/>
      <c r="N23" s="8"/>
      <c r="O23" s="8"/>
      <c r="P23" s="8"/>
      <c r="Q23" s="8"/>
      <c r="R23" s="8"/>
      <c r="S23" s="9"/>
    </row>
    <row r="24" spans="1:31" x14ac:dyDescent="0.4">
      <c r="A24" s="10" t="s">
        <v>279</v>
      </c>
      <c r="B24" s="11"/>
      <c r="C24" s="11"/>
      <c r="D24" s="11"/>
      <c r="E24" s="11"/>
      <c r="F24" s="11"/>
      <c r="G24" s="11"/>
      <c r="H24" s="11"/>
      <c r="I24" s="11"/>
      <c r="J24" s="11"/>
      <c r="K24" s="11"/>
      <c r="L24" s="11"/>
      <c r="M24" s="11"/>
      <c r="N24" s="11"/>
      <c r="O24" s="11"/>
      <c r="P24" s="11"/>
      <c r="Q24" s="11"/>
      <c r="R24" s="11"/>
      <c r="S24" s="12"/>
    </row>
    <row r="25" spans="1:31" x14ac:dyDescent="0.4">
      <c r="A25" s="13"/>
      <c r="B25" s="14"/>
      <c r="C25" s="14"/>
      <c r="D25" s="14"/>
      <c r="E25" s="14"/>
      <c r="F25" s="14"/>
      <c r="G25" s="14"/>
      <c r="H25" s="14"/>
      <c r="I25" s="14"/>
      <c r="J25" s="14"/>
      <c r="K25" s="14"/>
      <c r="L25" s="14"/>
      <c r="M25" s="15"/>
      <c r="N25" s="15"/>
      <c r="O25" s="15"/>
      <c r="P25" s="15"/>
      <c r="Q25" s="16"/>
      <c r="R25" s="16"/>
      <c r="S25" s="16"/>
      <c r="T25" s="16"/>
      <c r="U25" s="16"/>
      <c r="V25" s="16"/>
    </row>
    <row r="26" spans="1:31" x14ac:dyDescent="0.4">
      <c r="A26" s="332" t="s">
        <v>276</v>
      </c>
      <c r="B26" s="194" t="s">
        <v>12</v>
      </c>
      <c r="C26" s="194"/>
      <c r="D26" s="194"/>
      <c r="E26" s="194"/>
      <c r="F26" s="194"/>
      <c r="G26" s="194"/>
      <c r="H26" s="332" t="s">
        <v>8</v>
      </c>
      <c r="I26" s="332"/>
      <c r="J26" s="332"/>
      <c r="K26" s="332"/>
      <c r="L26" s="332"/>
      <c r="M26" s="332"/>
      <c r="N26" s="332" t="s">
        <v>9</v>
      </c>
      <c r="O26" s="332"/>
      <c r="P26" s="332"/>
      <c r="Q26" s="332"/>
      <c r="R26" s="332"/>
      <c r="S26" s="332"/>
    </row>
    <row r="27" spans="1:31" x14ac:dyDescent="0.4">
      <c r="A27" s="332"/>
      <c r="B27" s="332">
        <v>2018</v>
      </c>
      <c r="C27" s="332">
        <v>2019</v>
      </c>
      <c r="D27" s="332"/>
      <c r="E27" s="332">
        <v>2020</v>
      </c>
      <c r="F27" s="332">
        <v>2021</v>
      </c>
      <c r="G27" s="332">
        <v>2022</v>
      </c>
      <c r="H27" s="332">
        <v>2018</v>
      </c>
      <c r="I27" s="332">
        <v>2019</v>
      </c>
      <c r="J27" s="332"/>
      <c r="K27" s="332">
        <v>2020</v>
      </c>
      <c r="L27" s="332">
        <v>2021</v>
      </c>
      <c r="M27" s="332">
        <v>2022</v>
      </c>
      <c r="N27" s="332">
        <v>2018</v>
      </c>
      <c r="O27" s="332">
        <v>2019</v>
      </c>
      <c r="P27" s="332"/>
      <c r="Q27" s="332">
        <v>2020</v>
      </c>
      <c r="R27" s="332">
        <v>2021</v>
      </c>
      <c r="S27" s="332">
        <v>2022</v>
      </c>
    </row>
    <row r="28" spans="1:31" x14ac:dyDescent="0.4">
      <c r="A28" s="192" t="s">
        <v>277</v>
      </c>
      <c r="B28" s="332"/>
      <c r="C28" s="193" t="s">
        <v>275</v>
      </c>
      <c r="D28" s="193" t="s">
        <v>6</v>
      </c>
      <c r="E28" s="332"/>
      <c r="F28" s="332"/>
      <c r="G28" s="332"/>
      <c r="H28" s="332"/>
      <c r="I28" s="193" t="s">
        <v>275</v>
      </c>
      <c r="J28" s="193" t="s">
        <v>6</v>
      </c>
      <c r="K28" s="332"/>
      <c r="L28" s="332"/>
      <c r="M28" s="332"/>
      <c r="N28" s="332"/>
      <c r="O28" s="193" t="s">
        <v>275</v>
      </c>
      <c r="P28" s="193" t="s">
        <v>6</v>
      </c>
      <c r="Q28" s="332"/>
      <c r="R28" s="332"/>
      <c r="S28" s="332"/>
    </row>
    <row r="29" spans="1:31" ht="18" x14ac:dyDescent="0.4">
      <c r="A29" s="7" t="s">
        <v>278</v>
      </c>
      <c r="B29" s="8"/>
      <c r="C29" s="8"/>
      <c r="D29" s="8"/>
      <c r="E29" s="8"/>
      <c r="F29" s="8"/>
      <c r="G29" s="8"/>
      <c r="H29" s="8"/>
      <c r="I29" s="8"/>
      <c r="J29" s="8"/>
      <c r="K29" s="8"/>
      <c r="L29" s="8"/>
      <c r="M29" s="8"/>
      <c r="N29" s="17">
        <f t="shared" ref="N29:P30" si="2">+B23+H23+N23+B29+H29</f>
        <v>0</v>
      </c>
      <c r="O29" s="17">
        <f t="shared" si="2"/>
        <v>0</v>
      </c>
      <c r="P29" s="17">
        <f t="shared" si="2"/>
        <v>0</v>
      </c>
      <c r="Q29" s="17">
        <f>E23+K23+Q23+E29+K29</f>
        <v>0</v>
      </c>
      <c r="R29" s="17">
        <f>F23+L23+R23+F29+L29</f>
        <v>0</v>
      </c>
      <c r="S29" s="18">
        <f>+G23+S23+G29+M29</f>
        <v>0</v>
      </c>
    </row>
    <row r="30" spans="1:31" x14ac:dyDescent="0.4">
      <c r="A30" s="10" t="s">
        <v>279</v>
      </c>
      <c r="B30" s="11"/>
      <c r="C30" s="11"/>
      <c r="D30" s="11"/>
      <c r="E30" s="11"/>
      <c r="F30" s="11"/>
      <c r="G30" s="11"/>
      <c r="H30" s="11"/>
      <c r="I30" s="11"/>
      <c r="J30" s="11"/>
      <c r="K30" s="11"/>
      <c r="L30" s="11"/>
      <c r="M30" s="11"/>
      <c r="N30" s="19">
        <f t="shared" si="2"/>
        <v>0</v>
      </c>
      <c r="O30" s="19">
        <f t="shared" si="2"/>
        <v>0</v>
      </c>
      <c r="P30" s="19">
        <f t="shared" si="2"/>
        <v>0</v>
      </c>
      <c r="Q30" s="19">
        <f>E24+K24+Q24+E30+K30</f>
        <v>0</v>
      </c>
      <c r="R30" s="19">
        <f>F24+L24+R24+F30+L30</f>
        <v>0</v>
      </c>
      <c r="S30" s="20">
        <f>+G24+S24+G30+M30</f>
        <v>0</v>
      </c>
    </row>
    <row r="31" spans="1:31" x14ac:dyDescent="0.4">
      <c r="A31" s="13"/>
      <c r="B31" s="14"/>
      <c r="C31" s="14"/>
      <c r="D31" s="14"/>
      <c r="E31" s="14"/>
      <c r="F31" s="14"/>
      <c r="G31" s="14"/>
      <c r="H31" s="14"/>
      <c r="I31" s="14"/>
      <c r="J31" s="14"/>
      <c r="K31" s="14"/>
      <c r="L31" s="14"/>
      <c r="M31" s="14"/>
      <c r="N31" s="14"/>
      <c r="O31" s="15"/>
      <c r="P31" s="15"/>
      <c r="Q31" s="14"/>
      <c r="R31" s="14"/>
      <c r="S31" s="14"/>
      <c r="T31" s="14"/>
      <c r="U31" s="14"/>
      <c r="V31" s="15"/>
      <c r="W31" s="15"/>
      <c r="X31" s="15"/>
      <c r="Y31" s="15"/>
      <c r="Z31" s="16"/>
      <c r="AA31" s="16"/>
      <c r="AB31" s="16"/>
      <c r="AC31" s="16"/>
      <c r="AD31" s="16"/>
      <c r="AE31" s="16"/>
    </row>
    <row r="32" spans="1:31" x14ac:dyDescent="0.4">
      <c r="A32" s="301" t="s">
        <v>13</v>
      </c>
      <c r="B32" s="302"/>
      <c r="C32" s="302"/>
      <c r="D32" s="302"/>
      <c r="E32" s="302"/>
      <c r="F32" s="302"/>
      <c r="G32" s="302"/>
      <c r="H32" s="302"/>
      <c r="I32" s="302"/>
      <c r="J32" s="302"/>
      <c r="K32" s="302"/>
      <c r="L32" s="302"/>
      <c r="M32" s="302"/>
      <c r="N32" s="302"/>
      <c r="O32" s="302"/>
      <c r="P32" s="302"/>
      <c r="Q32" s="302"/>
      <c r="R32" s="302"/>
      <c r="S32" s="303"/>
    </row>
    <row r="33" spans="1:25" x14ac:dyDescent="0.4">
      <c r="A33" s="375" t="s">
        <v>276</v>
      </c>
      <c r="B33" s="427" t="s">
        <v>11</v>
      </c>
      <c r="C33" s="428"/>
      <c r="D33" s="428"/>
      <c r="E33" s="428"/>
      <c r="F33" s="428"/>
      <c r="G33" s="429"/>
      <c r="H33" s="427" t="s">
        <v>3</v>
      </c>
      <c r="I33" s="428"/>
      <c r="J33" s="428"/>
      <c r="K33" s="428"/>
      <c r="L33" s="428"/>
      <c r="M33" s="429"/>
      <c r="N33" s="427" t="s">
        <v>4</v>
      </c>
      <c r="O33" s="428"/>
      <c r="P33" s="428"/>
      <c r="Q33" s="428"/>
      <c r="R33" s="428"/>
      <c r="S33" s="429"/>
    </row>
    <row r="34" spans="1:25" x14ac:dyDescent="0.4">
      <c r="A34" s="375"/>
      <c r="B34" s="375">
        <v>2018</v>
      </c>
      <c r="C34" s="375">
        <v>2019</v>
      </c>
      <c r="D34" s="375"/>
      <c r="E34" s="375">
        <v>2020</v>
      </c>
      <c r="F34" s="375">
        <v>2021</v>
      </c>
      <c r="G34" s="375">
        <v>2022</v>
      </c>
      <c r="H34" s="375">
        <v>2018</v>
      </c>
      <c r="I34" s="375">
        <v>2019</v>
      </c>
      <c r="J34" s="375"/>
      <c r="K34" s="375">
        <v>2020</v>
      </c>
      <c r="L34" s="375">
        <v>2021</v>
      </c>
      <c r="M34" s="375">
        <v>2022</v>
      </c>
      <c r="N34" s="375">
        <v>2018</v>
      </c>
      <c r="O34" s="375">
        <v>2019</v>
      </c>
      <c r="P34" s="375"/>
      <c r="Q34" s="375">
        <v>2020</v>
      </c>
      <c r="R34" s="375">
        <v>2021</v>
      </c>
      <c r="S34" s="375">
        <v>2022</v>
      </c>
    </row>
    <row r="35" spans="1:25" x14ac:dyDescent="0.4">
      <c r="A35" s="5" t="s">
        <v>277</v>
      </c>
      <c r="B35" s="375"/>
      <c r="C35" s="6" t="s">
        <v>275</v>
      </c>
      <c r="D35" s="6" t="s">
        <v>6</v>
      </c>
      <c r="E35" s="375"/>
      <c r="F35" s="375"/>
      <c r="G35" s="375"/>
      <c r="H35" s="375"/>
      <c r="I35" s="6" t="s">
        <v>275</v>
      </c>
      <c r="J35" s="6" t="s">
        <v>6</v>
      </c>
      <c r="K35" s="375"/>
      <c r="L35" s="375"/>
      <c r="M35" s="375"/>
      <c r="N35" s="375"/>
      <c r="O35" s="6" t="s">
        <v>275</v>
      </c>
      <c r="P35" s="6" t="s">
        <v>6</v>
      </c>
      <c r="Q35" s="375"/>
      <c r="R35" s="375"/>
      <c r="S35" s="375"/>
    </row>
    <row r="36" spans="1:25" ht="18" x14ac:dyDescent="0.4">
      <c r="A36" s="7" t="s">
        <v>278</v>
      </c>
      <c r="B36" s="17">
        <f t="shared" ref="B36:S36" si="3">SUM(B10,B23)</f>
        <v>0</v>
      </c>
      <c r="C36" s="17">
        <f t="shared" si="3"/>
        <v>0</v>
      </c>
      <c r="D36" s="17">
        <f t="shared" si="3"/>
        <v>0</v>
      </c>
      <c r="E36" s="17">
        <f t="shared" si="3"/>
        <v>0</v>
      </c>
      <c r="F36" s="17">
        <f t="shared" si="3"/>
        <v>0</v>
      </c>
      <c r="G36" s="17">
        <f t="shared" si="3"/>
        <v>0</v>
      </c>
      <c r="H36" s="17">
        <f t="shared" si="3"/>
        <v>0</v>
      </c>
      <c r="I36" s="17">
        <f t="shared" si="3"/>
        <v>0</v>
      </c>
      <c r="J36" s="17">
        <f t="shared" si="3"/>
        <v>0</v>
      </c>
      <c r="K36" s="17">
        <f t="shared" si="3"/>
        <v>0</v>
      </c>
      <c r="L36" s="17">
        <f t="shared" si="3"/>
        <v>0</v>
      </c>
      <c r="M36" s="17">
        <f t="shared" si="3"/>
        <v>0</v>
      </c>
      <c r="N36" s="17">
        <f t="shared" si="3"/>
        <v>0</v>
      </c>
      <c r="O36" s="17">
        <f t="shared" si="3"/>
        <v>0</v>
      </c>
      <c r="P36" s="17">
        <f t="shared" si="3"/>
        <v>0</v>
      </c>
      <c r="Q36" s="17">
        <f t="shared" si="3"/>
        <v>0</v>
      </c>
      <c r="R36" s="17">
        <f t="shared" si="3"/>
        <v>0</v>
      </c>
      <c r="S36" s="18">
        <f t="shared" si="3"/>
        <v>0</v>
      </c>
    </row>
    <row r="37" spans="1:25" x14ac:dyDescent="0.4">
      <c r="A37" s="10" t="s">
        <v>279</v>
      </c>
      <c r="B37" s="19">
        <f t="shared" ref="B37:S37" si="4">SUM(B11,B24)</f>
        <v>0</v>
      </c>
      <c r="C37" s="19">
        <f t="shared" si="4"/>
        <v>0</v>
      </c>
      <c r="D37" s="19">
        <f t="shared" si="4"/>
        <v>0</v>
      </c>
      <c r="E37" s="19">
        <f t="shared" si="4"/>
        <v>0</v>
      </c>
      <c r="F37" s="19">
        <f t="shared" si="4"/>
        <v>0</v>
      </c>
      <c r="G37" s="19">
        <f t="shared" si="4"/>
        <v>0</v>
      </c>
      <c r="H37" s="19">
        <f t="shared" si="4"/>
        <v>0</v>
      </c>
      <c r="I37" s="19">
        <f t="shared" si="4"/>
        <v>0</v>
      </c>
      <c r="J37" s="19">
        <f t="shared" si="4"/>
        <v>0</v>
      </c>
      <c r="K37" s="19">
        <f t="shared" si="4"/>
        <v>0</v>
      </c>
      <c r="L37" s="19">
        <f t="shared" si="4"/>
        <v>0</v>
      </c>
      <c r="M37" s="19">
        <f t="shared" si="4"/>
        <v>0</v>
      </c>
      <c r="N37" s="19">
        <f t="shared" si="4"/>
        <v>0</v>
      </c>
      <c r="O37" s="19">
        <f t="shared" si="4"/>
        <v>0</v>
      </c>
      <c r="P37" s="19">
        <f t="shared" si="4"/>
        <v>0</v>
      </c>
      <c r="Q37" s="19">
        <f t="shared" si="4"/>
        <v>0</v>
      </c>
      <c r="R37" s="19">
        <f t="shared" si="4"/>
        <v>0</v>
      </c>
      <c r="S37" s="20">
        <f t="shared" si="4"/>
        <v>0</v>
      </c>
    </row>
    <row r="38" spans="1:25" x14ac:dyDescent="0.4">
      <c r="A38" s="13"/>
      <c r="B38" s="14"/>
      <c r="C38" s="14"/>
      <c r="D38" s="14"/>
      <c r="E38" s="14"/>
      <c r="F38" s="14"/>
      <c r="G38" s="14"/>
      <c r="H38" s="14"/>
      <c r="I38" s="14"/>
      <c r="J38" s="14"/>
      <c r="K38" s="14"/>
      <c r="L38" s="14"/>
      <c r="M38" s="15"/>
      <c r="N38" s="15"/>
      <c r="O38" s="15"/>
      <c r="P38" s="15"/>
      <c r="Q38" s="16"/>
      <c r="R38" s="16"/>
      <c r="S38" s="16"/>
    </row>
    <row r="39" spans="1:25" x14ac:dyDescent="0.4">
      <c r="A39" s="375" t="s">
        <v>276</v>
      </c>
      <c r="B39" s="375" t="s">
        <v>12</v>
      </c>
      <c r="C39" s="375"/>
      <c r="D39" s="375"/>
      <c r="E39" s="375"/>
      <c r="F39" s="375"/>
      <c r="G39" s="375"/>
      <c r="H39" s="375" t="s">
        <v>8</v>
      </c>
      <c r="I39" s="375"/>
      <c r="J39" s="375"/>
      <c r="K39" s="375"/>
      <c r="L39" s="375"/>
      <c r="M39" s="375"/>
      <c r="N39" s="375" t="s">
        <v>9</v>
      </c>
      <c r="O39" s="375"/>
      <c r="P39" s="375"/>
      <c r="Q39" s="375"/>
      <c r="R39" s="375"/>
      <c r="S39" s="375"/>
    </row>
    <row r="40" spans="1:25" x14ac:dyDescent="0.4">
      <c r="A40" s="375"/>
      <c r="B40" s="375">
        <v>2018</v>
      </c>
      <c r="C40" s="375">
        <v>2019</v>
      </c>
      <c r="D40" s="375"/>
      <c r="E40" s="375">
        <v>2020</v>
      </c>
      <c r="F40" s="375">
        <v>2021</v>
      </c>
      <c r="G40" s="375">
        <v>2022</v>
      </c>
      <c r="H40" s="375">
        <v>2018</v>
      </c>
      <c r="I40" s="375">
        <v>2019</v>
      </c>
      <c r="J40" s="375"/>
      <c r="K40" s="375">
        <v>2020</v>
      </c>
      <c r="L40" s="375">
        <v>2021</v>
      </c>
      <c r="M40" s="375">
        <v>2022</v>
      </c>
      <c r="N40" s="375">
        <v>2018</v>
      </c>
      <c r="O40" s="375">
        <v>2019</v>
      </c>
      <c r="P40" s="375"/>
      <c r="Q40" s="375">
        <v>2020</v>
      </c>
      <c r="R40" s="375">
        <v>2021</v>
      </c>
      <c r="S40" s="375">
        <v>2022</v>
      </c>
    </row>
    <row r="41" spans="1:25" x14ac:dyDescent="0.4">
      <c r="A41" s="5" t="s">
        <v>277</v>
      </c>
      <c r="B41" s="375"/>
      <c r="C41" s="6" t="s">
        <v>275</v>
      </c>
      <c r="D41" s="6" t="s">
        <v>6</v>
      </c>
      <c r="E41" s="375"/>
      <c r="F41" s="375"/>
      <c r="G41" s="375"/>
      <c r="H41" s="375"/>
      <c r="I41" s="6" t="s">
        <v>275</v>
      </c>
      <c r="J41" s="6" t="s">
        <v>6</v>
      </c>
      <c r="K41" s="375"/>
      <c r="L41" s="375"/>
      <c r="M41" s="375"/>
      <c r="N41" s="375"/>
      <c r="O41" s="6" t="s">
        <v>275</v>
      </c>
      <c r="P41" s="6" t="s">
        <v>6</v>
      </c>
      <c r="Q41" s="375"/>
      <c r="R41" s="375"/>
      <c r="S41" s="375"/>
    </row>
    <row r="42" spans="1:25" ht="18" x14ac:dyDescent="0.4">
      <c r="A42" s="7" t="s">
        <v>278</v>
      </c>
      <c r="B42" s="17">
        <f t="shared" ref="B42:M42" si="5">SUM(B16,B29)</f>
        <v>0</v>
      </c>
      <c r="C42" s="17">
        <f t="shared" si="5"/>
        <v>0</v>
      </c>
      <c r="D42" s="17">
        <f t="shared" si="5"/>
        <v>0</v>
      </c>
      <c r="E42" s="17">
        <f t="shared" si="5"/>
        <v>0</v>
      </c>
      <c r="F42" s="17">
        <f t="shared" si="5"/>
        <v>0</v>
      </c>
      <c r="G42" s="17">
        <f t="shared" si="5"/>
        <v>0</v>
      </c>
      <c r="H42" s="17">
        <f t="shared" si="5"/>
        <v>0</v>
      </c>
      <c r="I42" s="17">
        <f t="shared" si="5"/>
        <v>0</v>
      </c>
      <c r="J42" s="17">
        <f t="shared" si="5"/>
        <v>0</v>
      </c>
      <c r="K42" s="17">
        <f t="shared" si="5"/>
        <v>0</v>
      </c>
      <c r="L42" s="17">
        <f t="shared" si="5"/>
        <v>0</v>
      </c>
      <c r="M42" s="17">
        <f t="shared" si="5"/>
        <v>0</v>
      </c>
      <c r="N42" s="17">
        <f t="shared" ref="N42:P43" si="6">+B36+H36+N36+B42+H42</f>
        <v>0</v>
      </c>
      <c r="O42" s="17">
        <f t="shared" si="6"/>
        <v>0</v>
      </c>
      <c r="P42" s="17">
        <f t="shared" si="6"/>
        <v>0</v>
      </c>
      <c r="Q42" s="17">
        <f t="shared" ref="Q42:S43" si="7">E36+K36+Q36+E42+K42</f>
        <v>0</v>
      </c>
      <c r="R42" s="17">
        <f t="shared" si="7"/>
        <v>0</v>
      </c>
      <c r="S42" s="18">
        <f t="shared" si="7"/>
        <v>0</v>
      </c>
    </row>
    <row r="43" spans="1:25" x14ac:dyDescent="0.4">
      <c r="A43" s="10" t="s">
        <v>279</v>
      </c>
      <c r="B43" s="19">
        <f t="shared" ref="B43:M43" si="8">SUM(B17,B30)</f>
        <v>0</v>
      </c>
      <c r="C43" s="19">
        <f t="shared" si="8"/>
        <v>0</v>
      </c>
      <c r="D43" s="19">
        <f t="shared" si="8"/>
        <v>0</v>
      </c>
      <c r="E43" s="19">
        <f t="shared" si="8"/>
        <v>0</v>
      </c>
      <c r="F43" s="19">
        <f t="shared" si="8"/>
        <v>0</v>
      </c>
      <c r="G43" s="19">
        <f t="shared" si="8"/>
        <v>0</v>
      </c>
      <c r="H43" s="19">
        <f t="shared" si="8"/>
        <v>0</v>
      </c>
      <c r="I43" s="19">
        <f t="shared" si="8"/>
        <v>0</v>
      </c>
      <c r="J43" s="19">
        <f t="shared" si="8"/>
        <v>0</v>
      </c>
      <c r="K43" s="19">
        <f t="shared" si="8"/>
        <v>0</v>
      </c>
      <c r="L43" s="19">
        <f t="shared" si="8"/>
        <v>0</v>
      </c>
      <c r="M43" s="19">
        <f t="shared" si="8"/>
        <v>0</v>
      </c>
      <c r="N43" s="19">
        <f t="shared" si="6"/>
        <v>0</v>
      </c>
      <c r="O43" s="19">
        <f t="shared" si="6"/>
        <v>0</v>
      </c>
      <c r="P43" s="19">
        <f t="shared" si="6"/>
        <v>0</v>
      </c>
      <c r="Q43" s="19">
        <f t="shared" si="7"/>
        <v>0</v>
      </c>
      <c r="R43" s="19">
        <f t="shared" si="7"/>
        <v>0</v>
      </c>
      <c r="S43" s="20">
        <f t="shared" si="7"/>
        <v>0</v>
      </c>
    </row>
    <row r="44" spans="1:25" ht="18" customHeight="1" x14ac:dyDescent="0.4">
      <c r="A44" s="435" t="s">
        <v>296</v>
      </c>
      <c r="B44" s="435"/>
      <c r="C44" s="435"/>
      <c r="D44" s="435"/>
      <c r="E44" s="435"/>
      <c r="F44" s="435"/>
      <c r="G44" s="435"/>
      <c r="H44" s="435"/>
      <c r="I44" s="435"/>
      <c r="J44" s="435"/>
      <c r="K44" s="435"/>
      <c r="L44" s="435"/>
      <c r="M44" s="435"/>
      <c r="N44" s="435"/>
      <c r="O44" s="435"/>
      <c r="P44" s="435"/>
      <c r="Q44" s="435"/>
      <c r="R44" s="435"/>
      <c r="S44" s="435"/>
      <c r="T44" s="23"/>
      <c r="U44" s="23"/>
      <c r="V44" s="23"/>
      <c r="W44" s="23"/>
      <c r="X44" s="23"/>
      <c r="Y44" s="23"/>
    </row>
    <row r="45" spans="1:25" x14ac:dyDescent="0.4">
      <c r="A45" s="13"/>
      <c r="B45" s="14"/>
      <c r="C45" s="14"/>
      <c r="D45" s="14"/>
      <c r="E45" s="14"/>
      <c r="F45" s="14"/>
      <c r="G45" s="14"/>
      <c r="H45" s="14"/>
      <c r="I45" s="14"/>
      <c r="J45" s="14"/>
      <c r="K45" s="14"/>
      <c r="L45" s="14"/>
      <c r="M45" s="14"/>
      <c r="N45" s="21"/>
      <c r="O45" s="22"/>
      <c r="P45" s="21"/>
      <c r="Q45" s="21"/>
      <c r="R45" s="21"/>
      <c r="S45" s="21"/>
      <c r="T45" s="21"/>
      <c r="U45" s="21"/>
      <c r="V45" s="21"/>
    </row>
    <row r="46" spans="1:25" ht="18" x14ac:dyDescent="0.4">
      <c r="A46" s="431" t="s">
        <v>15</v>
      </c>
      <c r="B46" s="434" t="s">
        <v>16</v>
      </c>
      <c r="C46" s="434"/>
      <c r="D46" s="434"/>
      <c r="E46" s="434"/>
      <c r="F46" s="434"/>
      <c r="G46" s="434"/>
      <c r="H46" s="434"/>
      <c r="I46" s="434"/>
      <c r="J46" s="434"/>
      <c r="K46" s="434"/>
      <c r="L46" s="434"/>
      <c r="M46" s="434"/>
      <c r="N46" s="434"/>
      <c r="O46" s="434"/>
      <c r="P46" s="434"/>
      <c r="Q46" s="434"/>
      <c r="R46" s="434"/>
      <c r="S46" s="434"/>
    </row>
    <row r="47" spans="1:25" x14ac:dyDescent="0.4">
      <c r="A47" s="432"/>
      <c r="B47" s="316" t="s">
        <v>17</v>
      </c>
      <c r="C47" s="317"/>
      <c r="D47" s="317"/>
      <c r="E47" s="317"/>
      <c r="F47" s="317"/>
      <c r="G47" s="422"/>
      <c r="H47" s="316" t="s">
        <v>18</v>
      </c>
      <c r="I47" s="317"/>
      <c r="J47" s="317"/>
      <c r="K47" s="317"/>
      <c r="L47" s="317"/>
      <c r="M47" s="422"/>
      <c r="N47" s="305" t="s">
        <v>19</v>
      </c>
      <c r="O47" s="328"/>
      <c r="P47" s="328"/>
      <c r="Q47" s="328"/>
      <c r="R47" s="328"/>
      <c r="S47" s="306"/>
    </row>
    <row r="48" spans="1:25" x14ac:dyDescent="0.4">
      <c r="A48" s="432"/>
      <c r="B48" s="333">
        <v>2018</v>
      </c>
      <c r="C48" s="332">
        <v>2019</v>
      </c>
      <c r="D48" s="332"/>
      <c r="E48" s="332">
        <v>2020</v>
      </c>
      <c r="F48" s="332">
        <v>2021</v>
      </c>
      <c r="G48" s="332">
        <v>2022</v>
      </c>
      <c r="H48" s="333">
        <v>2018</v>
      </c>
      <c r="I48" s="332">
        <v>2019</v>
      </c>
      <c r="J48" s="332"/>
      <c r="K48" s="332">
        <v>2020</v>
      </c>
      <c r="L48" s="332">
        <v>2021</v>
      </c>
      <c r="M48" s="332">
        <v>2022</v>
      </c>
      <c r="N48" s="333">
        <v>2018</v>
      </c>
      <c r="O48" s="332">
        <v>2019</v>
      </c>
      <c r="P48" s="332"/>
      <c r="Q48" s="332">
        <v>2020</v>
      </c>
      <c r="R48" s="332">
        <v>2021</v>
      </c>
      <c r="S48" s="332">
        <v>2022</v>
      </c>
    </row>
    <row r="49" spans="1:22" x14ac:dyDescent="0.4">
      <c r="A49" s="433"/>
      <c r="B49" s="334"/>
      <c r="C49" s="193" t="s">
        <v>275</v>
      </c>
      <c r="D49" s="193" t="s">
        <v>6</v>
      </c>
      <c r="E49" s="332"/>
      <c r="F49" s="332"/>
      <c r="G49" s="332"/>
      <c r="H49" s="334"/>
      <c r="I49" s="193" t="s">
        <v>275</v>
      </c>
      <c r="J49" s="193" t="s">
        <v>6</v>
      </c>
      <c r="K49" s="332"/>
      <c r="L49" s="332"/>
      <c r="M49" s="332"/>
      <c r="N49" s="334"/>
      <c r="O49" s="193" t="s">
        <v>275</v>
      </c>
      <c r="P49" s="193" t="s">
        <v>6</v>
      </c>
      <c r="Q49" s="332"/>
      <c r="R49" s="332"/>
      <c r="S49" s="332"/>
    </row>
    <row r="50" spans="1:22" x14ac:dyDescent="0.4">
      <c r="A50" s="24" t="s">
        <v>20</v>
      </c>
      <c r="B50" s="8"/>
      <c r="C50" s="8"/>
      <c r="D50" s="8"/>
      <c r="E50" s="8"/>
      <c r="F50" s="8"/>
      <c r="G50" s="8"/>
      <c r="H50" s="8"/>
      <c r="I50" s="8"/>
      <c r="J50" s="8"/>
      <c r="K50" s="8"/>
      <c r="L50" s="8"/>
      <c r="M50" s="8"/>
      <c r="N50" s="8"/>
      <c r="O50" s="8"/>
      <c r="P50" s="8"/>
      <c r="Q50" s="8"/>
      <c r="R50" s="8"/>
      <c r="S50" s="9"/>
    </row>
    <row r="51" spans="1:22" x14ac:dyDescent="0.4">
      <c r="A51" s="25" t="s">
        <v>21</v>
      </c>
      <c r="B51" s="26"/>
      <c r="C51" s="26"/>
      <c r="D51" s="26"/>
      <c r="E51" s="26"/>
      <c r="F51" s="26"/>
      <c r="G51" s="26"/>
      <c r="H51" s="27"/>
      <c r="I51" s="26"/>
      <c r="J51" s="26"/>
      <c r="K51" s="26"/>
      <c r="L51" s="26"/>
      <c r="M51" s="26"/>
      <c r="N51" s="26"/>
      <c r="O51" s="26"/>
      <c r="P51" s="26"/>
      <c r="Q51" s="26"/>
      <c r="R51" s="26"/>
      <c r="S51" s="28"/>
    </row>
    <row r="52" spans="1:22" x14ac:dyDescent="0.4">
      <c r="A52" s="25" t="s">
        <v>22</v>
      </c>
      <c r="B52" s="26"/>
      <c r="C52" s="26"/>
      <c r="D52" s="26"/>
      <c r="E52" s="26"/>
      <c r="F52" s="26"/>
      <c r="G52" s="26"/>
      <c r="H52" s="26"/>
      <c r="I52" s="26"/>
      <c r="J52" s="26"/>
      <c r="K52" s="26"/>
      <c r="L52" s="26"/>
      <c r="M52" s="26"/>
      <c r="N52" s="26"/>
      <c r="O52" s="26"/>
      <c r="P52" s="26"/>
      <c r="Q52" s="26"/>
      <c r="R52" s="26"/>
      <c r="S52" s="28"/>
    </row>
    <row r="53" spans="1:22" x14ac:dyDescent="0.4">
      <c r="A53" s="25" t="s">
        <v>23</v>
      </c>
      <c r="B53" s="26"/>
      <c r="C53" s="26"/>
      <c r="D53" s="26"/>
      <c r="E53" s="26"/>
      <c r="F53" s="26"/>
      <c r="G53" s="26"/>
      <c r="H53" s="26"/>
      <c r="I53" s="26"/>
      <c r="J53" s="26"/>
      <c r="K53" s="26"/>
      <c r="L53" s="26"/>
      <c r="M53" s="26"/>
      <c r="N53" s="26"/>
      <c r="O53" s="26"/>
      <c r="P53" s="26"/>
      <c r="Q53" s="26"/>
      <c r="R53" s="26"/>
      <c r="S53" s="28"/>
    </row>
    <row r="54" spans="1:22" x14ac:dyDescent="0.4">
      <c r="A54" s="25" t="s">
        <v>24</v>
      </c>
      <c r="B54" s="26"/>
      <c r="C54" s="26"/>
      <c r="D54" s="26"/>
      <c r="E54" s="26"/>
      <c r="F54" s="26"/>
      <c r="G54" s="26"/>
      <c r="H54" s="26"/>
      <c r="I54" s="26"/>
      <c r="J54" s="26"/>
      <c r="K54" s="26"/>
      <c r="L54" s="26"/>
      <c r="M54" s="26"/>
      <c r="N54" s="26"/>
      <c r="O54" s="26"/>
      <c r="P54" s="26"/>
      <c r="Q54" s="26"/>
      <c r="R54" s="26"/>
      <c r="S54" s="28"/>
    </row>
    <row r="55" spans="1:22" x14ac:dyDescent="0.4">
      <c r="A55" s="25" t="s">
        <v>25</v>
      </c>
      <c r="B55" s="26"/>
      <c r="C55" s="26"/>
      <c r="D55" s="26"/>
      <c r="E55" s="26"/>
      <c r="F55" s="26"/>
      <c r="G55" s="26"/>
      <c r="H55" s="26"/>
      <c r="I55" s="26"/>
      <c r="J55" s="26"/>
      <c r="K55" s="26"/>
      <c r="L55" s="26"/>
      <c r="M55" s="26"/>
      <c r="N55" s="26"/>
      <c r="O55" s="26"/>
      <c r="P55" s="26"/>
      <c r="Q55" s="26"/>
      <c r="R55" s="26"/>
      <c r="S55" s="28"/>
    </row>
    <row r="56" spans="1:22" x14ac:dyDescent="0.4">
      <c r="A56" s="25" t="s">
        <v>26</v>
      </c>
      <c r="B56" s="26"/>
      <c r="C56" s="26"/>
      <c r="D56" s="26"/>
      <c r="E56" s="26"/>
      <c r="F56" s="26"/>
      <c r="G56" s="26"/>
      <c r="H56" s="26"/>
      <c r="I56" s="26"/>
      <c r="J56" s="26"/>
      <c r="K56" s="26"/>
      <c r="L56" s="26"/>
      <c r="M56" s="26"/>
      <c r="N56" s="26"/>
      <c r="O56" s="26"/>
      <c r="P56" s="26"/>
      <c r="Q56" s="26"/>
      <c r="R56" s="26"/>
      <c r="S56" s="28"/>
    </row>
    <row r="57" spans="1:22" x14ac:dyDescent="0.4">
      <c r="A57" s="25" t="s">
        <v>27</v>
      </c>
      <c r="B57" s="26"/>
      <c r="C57" s="26"/>
      <c r="D57" s="26"/>
      <c r="E57" s="26"/>
      <c r="F57" s="26"/>
      <c r="G57" s="26"/>
      <c r="H57" s="26"/>
      <c r="I57" s="26"/>
      <c r="J57" s="26"/>
      <c r="K57" s="26"/>
      <c r="L57" s="26"/>
      <c r="M57" s="26"/>
      <c r="N57" s="26"/>
      <c r="O57" s="26"/>
      <c r="P57" s="26"/>
      <c r="Q57" s="26"/>
      <c r="R57" s="26"/>
      <c r="S57" s="28"/>
    </row>
    <row r="58" spans="1:22" x14ac:dyDescent="0.4">
      <c r="A58" s="29" t="s">
        <v>9</v>
      </c>
      <c r="B58" s="19">
        <f t="shared" ref="B58:M58" si="9">SUM(B50:B57)</f>
        <v>0</v>
      </c>
      <c r="C58" s="19">
        <f t="shared" si="9"/>
        <v>0</v>
      </c>
      <c r="D58" s="19">
        <f t="shared" si="9"/>
        <v>0</v>
      </c>
      <c r="E58" s="19">
        <f t="shared" si="9"/>
        <v>0</v>
      </c>
      <c r="F58" s="19">
        <f t="shared" si="9"/>
        <v>0</v>
      </c>
      <c r="G58" s="19">
        <f t="shared" si="9"/>
        <v>0</v>
      </c>
      <c r="H58" s="19">
        <f t="shared" si="9"/>
        <v>0</v>
      </c>
      <c r="I58" s="19">
        <f t="shared" si="9"/>
        <v>0</v>
      </c>
      <c r="J58" s="19">
        <f t="shared" si="9"/>
        <v>0</v>
      </c>
      <c r="K58" s="19">
        <f t="shared" si="9"/>
        <v>0</v>
      </c>
      <c r="L58" s="19">
        <f t="shared" si="9"/>
        <v>0</v>
      </c>
      <c r="M58" s="19">
        <f t="shared" si="9"/>
        <v>0</v>
      </c>
      <c r="N58" s="19">
        <f>SUM(N50:N57)</f>
        <v>0</v>
      </c>
      <c r="O58" s="19">
        <f t="shared" ref="O58:Q58" si="10">SUM(O50:O57)</f>
        <v>0</v>
      </c>
      <c r="P58" s="30">
        <f t="shared" si="10"/>
        <v>0</v>
      </c>
      <c r="Q58" s="20">
        <f t="shared" si="10"/>
        <v>0</v>
      </c>
      <c r="R58" s="20">
        <f t="shared" ref="R58:S58" si="11">SUM(R50:R57)</f>
        <v>0</v>
      </c>
      <c r="S58" s="20">
        <f t="shared" si="11"/>
        <v>0</v>
      </c>
    </row>
    <row r="59" spans="1:22" x14ac:dyDescent="0.4">
      <c r="A59" s="31" t="s">
        <v>296</v>
      </c>
      <c r="B59" s="31"/>
      <c r="C59" s="31"/>
      <c r="D59" s="31"/>
      <c r="E59" s="31"/>
      <c r="F59" s="31"/>
      <c r="G59" s="31"/>
      <c r="H59" s="31"/>
      <c r="I59" s="31"/>
      <c r="J59" s="31"/>
      <c r="K59" s="31"/>
      <c r="L59" s="31"/>
      <c r="M59" s="31"/>
      <c r="N59" s="31"/>
      <c r="O59" s="31"/>
      <c r="P59" s="31"/>
      <c r="Q59" s="31"/>
      <c r="R59" s="31"/>
      <c r="S59" s="31"/>
      <c r="T59" s="32"/>
      <c r="U59" s="32"/>
      <c r="V59" s="32"/>
    </row>
    <row r="60" spans="1:22" x14ac:dyDescent="0.4">
      <c r="A60" s="2"/>
    </row>
    <row r="61" spans="1:22" ht="49.5" customHeight="1" x14ac:dyDescent="0.4">
      <c r="A61" s="195" t="s">
        <v>28</v>
      </c>
      <c r="B61" s="413" t="s">
        <v>29</v>
      </c>
      <c r="C61" s="413"/>
      <c r="D61" s="414" t="s">
        <v>30</v>
      </c>
    </row>
    <row r="62" spans="1:22" ht="37.5" customHeight="1" x14ac:dyDescent="0.4">
      <c r="A62" s="197" t="s">
        <v>31</v>
      </c>
      <c r="B62" s="196" t="s">
        <v>32</v>
      </c>
      <c r="C62" s="196" t="s">
        <v>33</v>
      </c>
      <c r="D62" s="414"/>
    </row>
    <row r="63" spans="1:22" x14ac:dyDescent="0.4">
      <c r="A63" s="33" t="s">
        <v>34</v>
      </c>
      <c r="B63" s="34"/>
      <c r="C63" s="34"/>
      <c r="D63" s="34"/>
    </row>
    <row r="64" spans="1:22" x14ac:dyDescent="0.4">
      <c r="A64" s="33" t="s">
        <v>35</v>
      </c>
      <c r="B64" s="34"/>
      <c r="C64" s="34"/>
      <c r="D64" s="34"/>
    </row>
    <row r="65" spans="1:25" x14ac:dyDescent="0.4">
      <c r="A65" s="33" t="s">
        <v>36</v>
      </c>
      <c r="B65" s="34"/>
      <c r="C65" s="34"/>
      <c r="D65" s="34"/>
    </row>
    <row r="66" spans="1:25" x14ac:dyDescent="0.4">
      <c r="A66" s="33" t="s">
        <v>37</v>
      </c>
      <c r="B66" s="34"/>
      <c r="C66" s="34"/>
      <c r="D66" s="34"/>
    </row>
    <row r="67" spans="1:25" x14ac:dyDescent="0.4">
      <c r="A67" s="33" t="s">
        <v>282</v>
      </c>
      <c r="B67" s="34"/>
      <c r="C67" s="34"/>
      <c r="D67" s="34"/>
    </row>
    <row r="68" spans="1:25" ht="48.6" x14ac:dyDescent="0.4">
      <c r="A68" s="35" t="s">
        <v>38</v>
      </c>
      <c r="B68" s="34"/>
      <c r="C68" s="34"/>
      <c r="D68" s="34"/>
    </row>
    <row r="69" spans="1:25" x14ac:dyDescent="0.4">
      <c r="A69" s="33" t="s">
        <v>39</v>
      </c>
      <c r="B69" s="34"/>
      <c r="C69" s="34"/>
      <c r="D69" s="34"/>
    </row>
    <row r="70" spans="1:25" x14ac:dyDescent="0.4">
      <c r="A70" s="2"/>
    </row>
    <row r="71" spans="1:25" x14ac:dyDescent="0.4">
      <c r="A71" s="301" t="s">
        <v>40</v>
      </c>
      <c r="B71" s="302"/>
      <c r="C71" s="302"/>
      <c r="D71" s="302"/>
      <c r="E71" s="302"/>
      <c r="F71" s="302"/>
      <c r="G71" s="302"/>
      <c r="H71" s="302"/>
      <c r="I71" s="302"/>
      <c r="J71" s="302"/>
      <c r="K71" s="302"/>
      <c r="L71" s="302"/>
      <c r="M71" s="302"/>
      <c r="N71" s="302"/>
      <c r="O71" s="302"/>
      <c r="P71" s="302"/>
      <c r="Q71" s="302"/>
      <c r="R71" s="302"/>
      <c r="S71" s="302"/>
    </row>
    <row r="72" spans="1:25" x14ac:dyDescent="0.4">
      <c r="A72" s="356" t="s">
        <v>61</v>
      </c>
      <c r="B72" s="356">
        <v>2018</v>
      </c>
      <c r="C72" s="356"/>
      <c r="D72" s="356"/>
      <c r="E72" s="356">
        <v>2019</v>
      </c>
      <c r="F72" s="356"/>
      <c r="G72" s="356"/>
      <c r="H72" s="356">
        <v>2019</v>
      </c>
      <c r="I72" s="356"/>
      <c r="J72" s="356"/>
      <c r="K72" s="356">
        <v>2020</v>
      </c>
      <c r="L72" s="356"/>
      <c r="M72" s="356"/>
      <c r="N72" s="356">
        <v>2021</v>
      </c>
      <c r="O72" s="356"/>
      <c r="P72" s="356"/>
      <c r="Q72" s="356">
        <v>2022</v>
      </c>
      <c r="R72" s="356"/>
      <c r="S72" s="356"/>
    </row>
    <row r="73" spans="1:25" x14ac:dyDescent="0.4">
      <c r="A73" s="356"/>
      <c r="B73" s="356"/>
      <c r="C73" s="356"/>
      <c r="D73" s="356"/>
      <c r="E73" s="356" t="s">
        <v>275</v>
      </c>
      <c r="F73" s="356"/>
      <c r="G73" s="356"/>
      <c r="H73" s="356" t="s">
        <v>6</v>
      </c>
      <c r="I73" s="356"/>
      <c r="J73" s="356"/>
      <c r="K73" s="356"/>
      <c r="L73" s="356"/>
      <c r="M73" s="356"/>
      <c r="N73" s="356"/>
      <c r="O73" s="356"/>
      <c r="P73" s="356"/>
      <c r="Q73" s="356"/>
      <c r="R73" s="356"/>
      <c r="S73" s="356"/>
    </row>
    <row r="74" spans="1:25" x14ac:dyDescent="0.4">
      <c r="A74" s="356"/>
      <c r="B74" s="199" t="s">
        <v>41</v>
      </c>
      <c r="C74" s="199" t="s">
        <v>42</v>
      </c>
      <c r="D74" s="199" t="s">
        <v>43</v>
      </c>
      <c r="E74" s="199" t="s">
        <v>41</v>
      </c>
      <c r="F74" s="199" t="s">
        <v>42</v>
      </c>
      <c r="G74" s="199" t="s">
        <v>43</v>
      </c>
      <c r="H74" s="199" t="s">
        <v>41</v>
      </c>
      <c r="I74" s="199" t="s">
        <v>42</v>
      </c>
      <c r="J74" s="199" t="s">
        <v>43</v>
      </c>
      <c r="K74" s="199" t="s">
        <v>41</v>
      </c>
      <c r="L74" s="199" t="s">
        <v>42</v>
      </c>
      <c r="M74" s="199" t="s">
        <v>43</v>
      </c>
      <c r="N74" s="199" t="s">
        <v>41</v>
      </c>
      <c r="O74" s="199" t="s">
        <v>42</v>
      </c>
      <c r="P74" s="199" t="s">
        <v>43</v>
      </c>
      <c r="Q74" s="199" t="s">
        <v>41</v>
      </c>
      <c r="R74" s="199" t="s">
        <v>42</v>
      </c>
      <c r="S74" s="199" t="s">
        <v>43</v>
      </c>
    </row>
    <row r="75" spans="1:25" x14ac:dyDescent="0.4">
      <c r="A75" s="7" t="s">
        <v>44</v>
      </c>
      <c r="B75" s="36"/>
      <c r="C75" s="36"/>
      <c r="D75" s="39">
        <f>SUM(B75:C75)</f>
        <v>0</v>
      </c>
      <c r="E75" s="36"/>
      <c r="F75" s="36"/>
      <c r="G75" s="37">
        <f>SUM(E75:F75)</f>
        <v>0</v>
      </c>
      <c r="H75" s="38"/>
      <c r="I75" s="38"/>
      <c r="J75" s="37">
        <f>SUM(H75:I75)</f>
        <v>0</v>
      </c>
      <c r="K75" s="36"/>
      <c r="L75" s="36"/>
      <c r="M75" s="37">
        <f>SUM(K75:L75)</f>
        <v>0</v>
      </c>
      <c r="N75" s="36"/>
      <c r="O75" s="36"/>
      <c r="P75" s="37">
        <f>SUM(N75:O75)</f>
        <v>0</v>
      </c>
      <c r="Q75" s="36"/>
      <c r="R75" s="36"/>
      <c r="S75" s="40">
        <f>SUM(Q75:R75)</f>
        <v>0</v>
      </c>
    </row>
    <row r="76" spans="1:25" x14ac:dyDescent="0.4">
      <c r="A76" s="41" t="s">
        <v>45</v>
      </c>
      <c r="B76" s="42"/>
      <c r="C76" s="42"/>
      <c r="D76" s="45">
        <f>SUM(B76:C76)</f>
        <v>0</v>
      </c>
      <c r="E76" s="42"/>
      <c r="F76" s="42"/>
      <c r="G76" s="43">
        <f>SUM(E76:F76)</f>
        <v>0</v>
      </c>
      <c r="H76" s="44"/>
      <c r="I76" s="44"/>
      <c r="J76" s="43">
        <f>SUM(H76:I76)</f>
        <v>0</v>
      </c>
      <c r="K76" s="42"/>
      <c r="L76" s="42"/>
      <c r="M76" s="43">
        <f>SUM(K76:L76)</f>
        <v>0</v>
      </c>
      <c r="N76" s="42"/>
      <c r="O76" s="42"/>
      <c r="P76" s="43">
        <f>SUM(N76:O76)</f>
        <v>0</v>
      </c>
      <c r="Q76" s="42"/>
      <c r="R76" s="42"/>
      <c r="S76" s="46">
        <f>SUM(Q76:R76)</f>
        <v>0</v>
      </c>
    </row>
    <row r="77" spans="1:25" x14ac:dyDescent="0.4">
      <c r="A77" s="47" t="s">
        <v>46</v>
      </c>
      <c r="B77" s="43">
        <f>SUM(B75:B76)</f>
        <v>0</v>
      </c>
      <c r="C77" s="43">
        <f>SUM(C75:C76)</f>
        <v>0</v>
      </c>
      <c r="D77" s="45">
        <f>SUM(B77:C77)</f>
        <v>0</v>
      </c>
      <c r="E77" s="43">
        <f>SUM(E75:E76)</f>
        <v>0</v>
      </c>
      <c r="F77" s="43">
        <f>SUM(F75:F76)</f>
        <v>0</v>
      </c>
      <c r="G77" s="43">
        <f>SUM(E77:F77)</f>
        <v>0</v>
      </c>
      <c r="H77" s="43">
        <f>SUM(H75:H76)</f>
        <v>0</v>
      </c>
      <c r="I77" s="43">
        <f>SUM(I75:I76)</f>
        <v>0</v>
      </c>
      <c r="J77" s="43">
        <f>SUM(H77:I77)</f>
        <v>0</v>
      </c>
      <c r="K77" s="43">
        <f>SUM(K75:K76)</f>
        <v>0</v>
      </c>
      <c r="L77" s="43">
        <f>SUM(L75:L76)</f>
        <v>0</v>
      </c>
      <c r="M77" s="43">
        <f>SUM(K77:L77)</f>
        <v>0</v>
      </c>
      <c r="N77" s="43">
        <f>SUM(N75:N76)</f>
        <v>0</v>
      </c>
      <c r="O77" s="43">
        <f>SUM(O75:O76)</f>
        <v>0</v>
      </c>
      <c r="P77" s="43">
        <f>SUM(N77:O77)</f>
        <v>0</v>
      </c>
      <c r="Q77" s="43">
        <f>SUM(Q75:Q76)</f>
        <v>0</v>
      </c>
      <c r="R77" s="43">
        <f>SUM(R75:R76)</f>
        <v>0</v>
      </c>
      <c r="S77" s="46">
        <f>SUM(Q77:R77)</f>
        <v>0</v>
      </c>
    </row>
    <row r="78" spans="1:25" x14ac:dyDescent="0.4">
      <c r="A78" s="10" t="s">
        <v>47</v>
      </c>
      <c r="B78" s="48">
        <f t="shared" ref="B78:S78" si="12">IFERROR(B75*100/B77,0)</f>
        <v>0</v>
      </c>
      <c r="C78" s="48">
        <f t="shared" si="12"/>
        <v>0</v>
      </c>
      <c r="D78" s="48">
        <f t="shared" si="12"/>
        <v>0</v>
      </c>
      <c r="E78" s="48">
        <f t="shared" si="12"/>
        <v>0</v>
      </c>
      <c r="F78" s="48">
        <f t="shared" si="12"/>
        <v>0</v>
      </c>
      <c r="G78" s="48">
        <f t="shared" si="12"/>
        <v>0</v>
      </c>
      <c r="H78" s="48">
        <f t="shared" si="12"/>
        <v>0</v>
      </c>
      <c r="I78" s="48">
        <f t="shared" si="12"/>
        <v>0</v>
      </c>
      <c r="J78" s="48">
        <f t="shared" si="12"/>
        <v>0</v>
      </c>
      <c r="K78" s="48">
        <f t="shared" si="12"/>
        <v>0</v>
      </c>
      <c r="L78" s="48">
        <f t="shared" si="12"/>
        <v>0</v>
      </c>
      <c r="M78" s="48">
        <f t="shared" si="12"/>
        <v>0</v>
      </c>
      <c r="N78" s="48">
        <f t="shared" si="12"/>
        <v>0</v>
      </c>
      <c r="O78" s="48">
        <f t="shared" si="12"/>
        <v>0</v>
      </c>
      <c r="P78" s="48">
        <f t="shared" si="12"/>
        <v>0</v>
      </c>
      <c r="Q78" s="48">
        <f t="shared" si="12"/>
        <v>0</v>
      </c>
      <c r="R78" s="48">
        <f t="shared" si="12"/>
        <v>0</v>
      </c>
      <c r="S78" s="49">
        <f t="shared" si="12"/>
        <v>0</v>
      </c>
    </row>
    <row r="79" spans="1:25" x14ac:dyDescent="0.4">
      <c r="A79" s="416" t="s">
        <v>296</v>
      </c>
      <c r="B79" s="416"/>
      <c r="C79" s="416"/>
      <c r="D79" s="416"/>
      <c r="E79" s="416"/>
      <c r="F79" s="416"/>
      <c r="G79" s="416"/>
      <c r="H79" s="416"/>
      <c r="I79" s="416"/>
      <c r="J79" s="416"/>
      <c r="K79" s="416"/>
      <c r="L79" s="416"/>
      <c r="M79" s="416"/>
      <c r="N79" s="416"/>
      <c r="O79" s="416"/>
      <c r="P79" s="416"/>
      <c r="Q79" s="416"/>
      <c r="R79" s="416"/>
      <c r="S79" s="416"/>
      <c r="T79" s="416"/>
      <c r="U79" s="416"/>
      <c r="V79" s="416"/>
      <c r="W79" s="416"/>
      <c r="X79" s="416"/>
      <c r="Y79" s="416"/>
    </row>
    <row r="80" spans="1:25" x14ac:dyDescent="0.4">
      <c r="A80" s="2"/>
    </row>
    <row r="81" spans="1:19" x14ac:dyDescent="0.4">
      <c r="A81" s="417" t="s">
        <v>48</v>
      </c>
      <c r="B81" s="356">
        <v>2018</v>
      </c>
      <c r="C81" s="356"/>
      <c r="D81" s="356"/>
      <c r="E81" s="356">
        <v>2019</v>
      </c>
      <c r="F81" s="356"/>
      <c r="G81" s="356"/>
      <c r="H81" s="356">
        <v>2019</v>
      </c>
      <c r="I81" s="356"/>
      <c r="J81" s="356"/>
      <c r="K81" s="356">
        <v>2020</v>
      </c>
      <c r="L81" s="356"/>
      <c r="M81" s="356"/>
      <c r="N81" s="356">
        <v>2021</v>
      </c>
      <c r="O81" s="356"/>
      <c r="P81" s="356"/>
      <c r="Q81" s="356">
        <v>2022</v>
      </c>
      <c r="R81" s="356"/>
      <c r="S81" s="356"/>
    </row>
    <row r="82" spans="1:19" x14ac:dyDescent="0.4">
      <c r="A82" s="418"/>
      <c r="B82" s="356"/>
      <c r="C82" s="356"/>
      <c r="D82" s="356"/>
      <c r="E82" s="356" t="s">
        <v>275</v>
      </c>
      <c r="F82" s="356"/>
      <c r="G82" s="356"/>
      <c r="H82" s="356" t="s">
        <v>6</v>
      </c>
      <c r="I82" s="356"/>
      <c r="J82" s="356"/>
      <c r="K82" s="356"/>
      <c r="L82" s="356"/>
      <c r="M82" s="356"/>
      <c r="N82" s="356"/>
      <c r="O82" s="356"/>
      <c r="P82" s="356"/>
      <c r="Q82" s="356"/>
      <c r="R82" s="356"/>
      <c r="S82" s="356"/>
    </row>
    <row r="83" spans="1:19" x14ac:dyDescent="0.4">
      <c r="A83" s="419"/>
      <c r="B83" s="199" t="s">
        <v>41</v>
      </c>
      <c r="C83" s="199" t="s">
        <v>42</v>
      </c>
      <c r="D83" s="199" t="s">
        <v>43</v>
      </c>
      <c r="E83" s="199" t="s">
        <v>41</v>
      </c>
      <c r="F83" s="199" t="s">
        <v>42</v>
      </c>
      <c r="G83" s="199" t="s">
        <v>43</v>
      </c>
      <c r="H83" s="199" t="s">
        <v>41</v>
      </c>
      <c r="I83" s="199" t="s">
        <v>42</v>
      </c>
      <c r="J83" s="199" t="s">
        <v>43</v>
      </c>
      <c r="K83" s="199" t="s">
        <v>41</v>
      </c>
      <c r="L83" s="199" t="s">
        <v>42</v>
      </c>
      <c r="M83" s="199" t="s">
        <v>43</v>
      </c>
      <c r="N83" s="199" t="s">
        <v>41</v>
      </c>
      <c r="O83" s="199" t="s">
        <v>42</v>
      </c>
      <c r="P83" s="199" t="s">
        <v>43</v>
      </c>
      <c r="Q83" s="199" t="s">
        <v>41</v>
      </c>
      <c r="R83" s="199" t="s">
        <v>42</v>
      </c>
      <c r="S83" s="199" t="s">
        <v>43</v>
      </c>
    </row>
    <row r="84" spans="1:19" x14ac:dyDescent="0.4">
      <c r="A84" s="7" t="s">
        <v>49</v>
      </c>
      <c r="B84" s="38"/>
      <c r="C84" s="38"/>
      <c r="D84" s="37">
        <f>+SUM(B84:C84)</f>
        <v>0</v>
      </c>
      <c r="E84" s="36"/>
      <c r="F84" s="36"/>
      <c r="G84" s="37">
        <f>+SUM(E84:F84)</f>
        <v>0</v>
      </c>
      <c r="H84" s="38"/>
      <c r="I84" s="38"/>
      <c r="J84" s="37">
        <f>+SUM(H84:I84)</f>
        <v>0</v>
      </c>
      <c r="K84" s="36"/>
      <c r="L84" s="36"/>
      <c r="M84" s="37">
        <f>+SUM(K84:L84)</f>
        <v>0</v>
      </c>
      <c r="N84" s="36"/>
      <c r="O84" s="36"/>
      <c r="P84" s="37">
        <f t="shared" ref="P84:P86" si="13">+SUM(N84:O84)</f>
        <v>0</v>
      </c>
      <c r="Q84" s="36"/>
      <c r="R84" s="36"/>
      <c r="S84" s="40">
        <f t="shared" ref="S84:S86" si="14">+SUM(Q84:R84)</f>
        <v>0</v>
      </c>
    </row>
    <row r="85" spans="1:19" x14ac:dyDescent="0.4">
      <c r="A85" s="47" t="s">
        <v>50</v>
      </c>
      <c r="B85" s="44"/>
      <c r="C85" s="44"/>
      <c r="D85" s="43">
        <f>+SUM(B85:C85)</f>
        <v>0</v>
      </c>
      <c r="E85" s="42"/>
      <c r="F85" s="42"/>
      <c r="G85" s="43">
        <f>+SUM(E85:F85)</f>
        <v>0</v>
      </c>
      <c r="H85" s="44"/>
      <c r="I85" s="44"/>
      <c r="J85" s="43">
        <f>+SUM(H85:I85)</f>
        <v>0</v>
      </c>
      <c r="K85" s="42"/>
      <c r="L85" s="42"/>
      <c r="M85" s="43">
        <f>+SUM(K85:L85)</f>
        <v>0</v>
      </c>
      <c r="N85" s="42"/>
      <c r="O85" s="42"/>
      <c r="P85" s="43">
        <f t="shared" si="13"/>
        <v>0</v>
      </c>
      <c r="Q85" s="42"/>
      <c r="R85" s="42"/>
      <c r="S85" s="46">
        <f t="shared" si="14"/>
        <v>0</v>
      </c>
    </row>
    <row r="86" spans="1:19" x14ac:dyDescent="0.4">
      <c r="A86" s="47" t="s">
        <v>51</v>
      </c>
      <c r="B86" s="44"/>
      <c r="C86" s="44"/>
      <c r="D86" s="43">
        <f>+SUM(B86:C86)</f>
        <v>0</v>
      </c>
      <c r="E86" s="42"/>
      <c r="F86" s="42"/>
      <c r="G86" s="43">
        <f>+SUM(E86:F86)</f>
        <v>0</v>
      </c>
      <c r="H86" s="44"/>
      <c r="I86" s="44"/>
      <c r="J86" s="43">
        <f>+SUM(H86:I86)</f>
        <v>0</v>
      </c>
      <c r="K86" s="42"/>
      <c r="L86" s="42"/>
      <c r="M86" s="43">
        <f>+SUM(K86:L86)</f>
        <v>0</v>
      </c>
      <c r="N86" s="42"/>
      <c r="O86" s="42"/>
      <c r="P86" s="43">
        <f t="shared" si="13"/>
        <v>0</v>
      </c>
      <c r="Q86" s="42"/>
      <c r="R86" s="42"/>
      <c r="S86" s="46">
        <f t="shared" si="14"/>
        <v>0</v>
      </c>
    </row>
    <row r="87" spans="1:19" x14ac:dyDescent="0.4">
      <c r="A87" s="41" t="s">
        <v>19</v>
      </c>
      <c r="B87" s="45">
        <f t="shared" ref="B87:C87" si="15">+B84+B85+B86</f>
        <v>0</v>
      </c>
      <c r="C87" s="45">
        <f t="shared" si="15"/>
        <v>0</v>
      </c>
      <c r="D87" s="45">
        <f t="shared" ref="D87" si="16">+D84+D85+D86</f>
        <v>0</v>
      </c>
      <c r="E87" s="45">
        <f t="shared" ref="E87:M87" si="17">+E84+E85+E86</f>
        <v>0</v>
      </c>
      <c r="F87" s="45">
        <f t="shared" si="17"/>
        <v>0</v>
      </c>
      <c r="G87" s="45">
        <f t="shared" si="17"/>
        <v>0</v>
      </c>
      <c r="H87" s="45">
        <f t="shared" ref="H87:J87" si="18">+H84+H85+H86</f>
        <v>0</v>
      </c>
      <c r="I87" s="45">
        <f t="shared" si="18"/>
        <v>0</v>
      </c>
      <c r="J87" s="45">
        <f t="shared" si="18"/>
        <v>0</v>
      </c>
      <c r="K87" s="45">
        <f t="shared" si="17"/>
        <v>0</v>
      </c>
      <c r="L87" s="45">
        <f t="shared" si="17"/>
        <v>0</v>
      </c>
      <c r="M87" s="45">
        <f t="shared" si="17"/>
        <v>0</v>
      </c>
      <c r="N87" s="45">
        <f t="shared" ref="N87:S87" si="19">+N84+N85+N86</f>
        <v>0</v>
      </c>
      <c r="O87" s="45">
        <f t="shared" si="19"/>
        <v>0</v>
      </c>
      <c r="P87" s="45">
        <f t="shared" si="19"/>
        <v>0</v>
      </c>
      <c r="Q87" s="45">
        <f t="shared" si="19"/>
        <v>0</v>
      </c>
      <c r="R87" s="45">
        <f t="shared" si="19"/>
        <v>0</v>
      </c>
      <c r="S87" s="50">
        <f t="shared" si="19"/>
        <v>0</v>
      </c>
    </row>
    <row r="88" spans="1:19" x14ac:dyDescent="0.4">
      <c r="A88" s="41" t="s">
        <v>52</v>
      </c>
      <c r="B88" s="44"/>
      <c r="C88" s="44"/>
      <c r="D88" s="43">
        <f t="shared" ref="D88:D93" si="20">+SUM(B88:C88)</f>
        <v>0</v>
      </c>
      <c r="E88" s="42"/>
      <c r="F88" s="42"/>
      <c r="G88" s="43">
        <f t="shared" ref="G88:G93" si="21">+SUM(E88:F88)</f>
        <v>0</v>
      </c>
      <c r="H88" s="44"/>
      <c r="I88" s="44"/>
      <c r="J88" s="43">
        <f t="shared" ref="J88:J93" si="22">+SUM(H88:I88)</f>
        <v>0</v>
      </c>
      <c r="K88" s="42"/>
      <c r="L88" s="42"/>
      <c r="M88" s="43">
        <f t="shared" ref="M88:M93" si="23">+SUM(K88:L88)</f>
        <v>0</v>
      </c>
      <c r="N88" s="42"/>
      <c r="O88" s="42"/>
      <c r="P88" s="43">
        <f t="shared" ref="P88:P93" si="24">+SUM(N88:O88)</f>
        <v>0</v>
      </c>
      <c r="Q88" s="42"/>
      <c r="R88" s="42"/>
      <c r="S88" s="46">
        <f t="shared" ref="S88:S93" si="25">+SUM(Q88:R88)</f>
        <v>0</v>
      </c>
    </row>
    <row r="89" spans="1:19" x14ac:dyDescent="0.4">
      <c r="A89" s="41" t="s">
        <v>53</v>
      </c>
      <c r="B89" s="44"/>
      <c r="C89" s="44"/>
      <c r="D89" s="43">
        <f t="shared" si="20"/>
        <v>0</v>
      </c>
      <c r="E89" s="42"/>
      <c r="F89" s="42"/>
      <c r="G89" s="43">
        <f t="shared" si="21"/>
        <v>0</v>
      </c>
      <c r="H89" s="44"/>
      <c r="I89" s="44"/>
      <c r="J89" s="43">
        <f t="shared" si="22"/>
        <v>0</v>
      </c>
      <c r="K89" s="42"/>
      <c r="L89" s="42"/>
      <c r="M89" s="43">
        <f t="shared" si="23"/>
        <v>0</v>
      </c>
      <c r="N89" s="42"/>
      <c r="O89" s="42"/>
      <c r="P89" s="43">
        <f t="shared" si="24"/>
        <v>0</v>
      </c>
      <c r="Q89" s="42"/>
      <c r="R89" s="42"/>
      <c r="S89" s="46">
        <f t="shared" si="25"/>
        <v>0</v>
      </c>
    </row>
    <row r="90" spans="1:19" x14ac:dyDescent="0.4">
      <c r="A90" s="47" t="s">
        <v>54</v>
      </c>
      <c r="B90" s="44"/>
      <c r="C90" s="44"/>
      <c r="D90" s="43">
        <f t="shared" si="20"/>
        <v>0</v>
      </c>
      <c r="E90" s="42"/>
      <c r="F90" s="42"/>
      <c r="G90" s="43">
        <f t="shared" si="21"/>
        <v>0</v>
      </c>
      <c r="H90" s="44"/>
      <c r="I90" s="44"/>
      <c r="J90" s="43">
        <f t="shared" si="22"/>
        <v>0</v>
      </c>
      <c r="K90" s="42"/>
      <c r="L90" s="42"/>
      <c r="M90" s="43">
        <f t="shared" si="23"/>
        <v>0</v>
      </c>
      <c r="N90" s="42"/>
      <c r="O90" s="42"/>
      <c r="P90" s="43">
        <f t="shared" si="24"/>
        <v>0</v>
      </c>
      <c r="Q90" s="42"/>
      <c r="R90" s="42"/>
      <c r="S90" s="46">
        <f t="shared" si="25"/>
        <v>0</v>
      </c>
    </row>
    <row r="91" spans="1:19" x14ac:dyDescent="0.4">
      <c r="A91" s="47" t="s">
        <v>55</v>
      </c>
      <c r="B91" s="44"/>
      <c r="C91" s="44"/>
      <c r="D91" s="43">
        <f t="shared" si="20"/>
        <v>0</v>
      </c>
      <c r="E91" s="42"/>
      <c r="F91" s="42"/>
      <c r="G91" s="43">
        <f t="shared" si="21"/>
        <v>0</v>
      </c>
      <c r="H91" s="44"/>
      <c r="I91" s="44"/>
      <c r="J91" s="43">
        <f t="shared" si="22"/>
        <v>0</v>
      </c>
      <c r="K91" s="42"/>
      <c r="L91" s="42"/>
      <c r="M91" s="43">
        <f t="shared" si="23"/>
        <v>0</v>
      </c>
      <c r="N91" s="42"/>
      <c r="O91" s="42"/>
      <c r="P91" s="43">
        <f t="shared" si="24"/>
        <v>0</v>
      </c>
      <c r="Q91" s="42"/>
      <c r="R91" s="42"/>
      <c r="S91" s="46">
        <f t="shared" si="25"/>
        <v>0</v>
      </c>
    </row>
    <row r="92" spans="1:19" x14ac:dyDescent="0.4">
      <c r="A92" s="41" t="s">
        <v>56</v>
      </c>
      <c r="B92" s="44"/>
      <c r="C92" s="44"/>
      <c r="D92" s="43">
        <f t="shared" si="20"/>
        <v>0</v>
      </c>
      <c r="E92" s="42"/>
      <c r="F92" s="42"/>
      <c r="G92" s="43">
        <f t="shared" si="21"/>
        <v>0</v>
      </c>
      <c r="H92" s="44"/>
      <c r="I92" s="44"/>
      <c r="J92" s="43">
        <f t="shared" si="22"/>
        <v>0</v>
      </c>
      <c r="K92" s="42"/>
      <c r="L92" s="42"/>
      <c r="M92" s="43">
        <f t="shared" si="23"/>
        <v>0</v>
      </c>
      <c r="N92" s="42"/>
      <c r="O92" s="42"/>
      <c r="P92" s="43">
        <f t="shared" si="24"/>
        <v>0</v>
      </c>
      <c r="Q92" s="42"/>
      <c r="R92" s="42"/>
      <c r="S92" s="46">
        <f t="shared" si="25"/>
        <v>0</v>
      </c>
    </row>
    <row r="93" spans="1:19" ht="32.4" x14ac:dyDescent="0.4">
      <c r="A93" s="51" t="s">
        <v>57</v>
      </c>
      <c r="B93" s="53"/>
      <c r="C93" s="53"/>
      <c r="D93" s="48">
        <f t="shared" si="20"/>
        <v>0</v>
      </c>
      <c r="E93" s="52"/>
      <c r="F93" s="52"/>
      <c r="G93" s="48">
        <f t="shared" si="21"/>
        <v>0</v>
      </c>
      <c r="H93" s="53"/>
      <c r="I93" s="53"/>
      <c r="J93" s="48">
        <f t="shared" si="22"/>
        <v>0</v>
      </c>
      <c r="K93" s="52"/>
      <c r="L93" s="52"/>
      <c r="M93" s="48">
        <f t="shared" si="23"/>
        <v>0</v>
      </c>
      <c r="N93" s="52"/>
      <c r="O93" s="52"/>
      <c r="P93" s="48">
        <f t="shared" si="24"/>
        <v>0</v>
      </c>
      <c r="Q93" s="52"/>
      <c r="R93" s="52"/>
      <c r="S93" s="49">
        <f t="shared" si="25"/>
        <v>0</v>
      </c>
    </row>
    <row r="95" spans="1:19" x14ac:dyDescent="0.4">
      <c r="A95" s="329" t="s">
        <v>58</v>
      </c>
      <c r="B95" s="356">
        <v>2018</v>
      </c>
      <c r="C95" s="356"/>
      <c r="D95" s="356"/>
      <c r="E95" s="356">
        <v>2019</v>
      </c>
      <c r="F95" s="356"/>
      <c r="G95" s="356"/>
      <c r="H95" s="356">
        <v>2019</v>
      </c>
      <c r="I95" s="356"/>
      <c r="J95" s="356"/>
      <c r="K95" s="356">
        <v>2020</v>
      </c>
      <c r="L95" s="356"/>
      <c r="M95" s="356"/>
      <c r="N95" s="356">
        <v>2021</v>
      </c>
      <c r="O95" s="356"/>
      <c r="P95" s="356"/>
      <c r="Q95" s="356">
        <v>2022</v>
      </c>
      <c r="R95" s="356"/>
      <c r="S95" s="356"/>
    </row>
    <row r="96" spans="1:19" x14ac:dyDescent="0.4">
      <c r="A96" s="330"/>
      <c r="B96" s="356"/>
      <c r="C96" s="356"/>
      <c r="D96" s="356"/>
      <c r="E96" s="356" t="s">
        <v>275</v>
      </c>
      <c r="F96" s="356"/>
      <c r="G96" s="356"/>
      <c r="H96" s="356" t="s">
        <v>6</v>
      </c>
      <c r="I96" s="356"/>
      <c r="J96" s="356"/>
      <c r="K96" s="356"/>
      <c r="L96" s="356"/>
      <c r="M96" s="356"/>
      <c r="N96" s="356"/>
      <c r="O96" s="356"/>
      <c r="P96" s="356"/>
      <c r="Q96" s="356"/>
      <c r="R96" s="356"/>
      <c r="S96" s="356"/>
    </row>
    <row r="97" spans="1:19" x14ac:dyDescent="0.4">
      <c r="A97" s="331"/>
      <c r="B97" s="199" t="s">
        <v>41</v>
      </c>
      <c r="C97" s="199" t="s">
        <v>42</v>
      </c>
      <c r="D97" s="199" t="s">
        <v>43</v>
      </c>
      <c r="E97" s="199" t="s">
        <v>41</v>
      </c>
      <c r="F97" s="199" t="s">
        <v>42</v>
      </c>
      <c r="G97" s="199" t="s">
        <v>43</v>
      </c>
      <c r="H97" s="199" t="s">
        <v>41</v>
      </c>
      <c r="I97" s="199" t="s">
        <v>42</v>
      </c>
      <c r="J97" s="199" t="s">
        <v>43</v>
      </c>
      <c r="K97" s="199" t="s">
        <v>41</v>
      </c>
      <c r="L97" s="199" t="s">
        <v>42</v>
      </c>
      <c r="M97" s="199" t="s">
        <v>43</v>
      </c>
      <c r="N97" s="199" t="s">
        <v>41</v>
      </c>
      <c r="O97" s="199" t="s">
        <v>42</v>
      </c>
      <c r="P97" s="199" t="s">
        <v>43</v>
      </c>
      <c r="Q97" s="199" t="s">
        <v>41</v>
      </c>
      <c r="R97" s="199" t="s">
        <v>42</v>
      </c>
      <c r="S97" s="199" t="s">
        <v>43</v>
      </c>
    </row>
    <row r="98" spans="1:19" x14ac:dyDescent="0.4">
      <c r="A98" s="54" t="s">
        <v>49</v>
      </c>
      <c r="B98" s="55">
        <f t="shared" ref="B98:S98" si="26">IF(B84=0,0,B84*100/B$75)</f>
        <v>0</v>
      </c>
      <c r="C98" s="55">
        <f t="shared" si="26"/>
        <v>0</v>
      </c>
      <c r="D98" s="55">
        <f t="shared" si="26"/>
        <v>0</v>
      </c>
      <c r="E98" s="55">
        <f t="shared" si="26"/>
        <v>0</v>
      </c>
      <c r="F98" s="55">
        <f t="shared" si="26"/>
        <v>0</v>
      </c>
      <c r="G98" s="55">
        <f t="shared" si="26"/>
        <v>0</v>
      </c>
      <c r="H98" s="55">
        <f t="shared" si="26"/>
        <v>0</v>
      </c>
      <c r="I98" s="55">
        <f t="shared" si="26"/>
        <v>0</v>
      </c>
      <c r="J98" s="55">
        <f t="shared" si="26"/>
        <v>0</v>
      </c>
      <c r="K98" s="55">
        <f t="shared" si="26"/>
        <v>0</v>
      </c>
      <c r="L98" s="55">
        <f t="shared" si="26"/>
        <v>0</v>
      </c>
      <c r="M98" s="55">
        <f t="shared" si="26"/>
        <v>0</v>
      </c>
      <c r="N98" s="55">
        <f t="shared" si="26"/>
        <v>0</v>
      </c>
      <c r="O98" s="55">
        <f t="shared" si="26"/>
        <v>0</v>
      </c>
      <c r="P98" s="55">
        <f t="shared" si="26"/>
        <v>0</v>
      </c>
      <c r="Q98" s="55">
        <f t="shared" si="26"/>
        <v>0</v>
      </c>
      <c r="R98" s="55">
        <f t="shared" si="26"/>
        <v>0</v>
      </c>
      <c r="S98" s="56">
        <f t="shared" si="26"/>
        <v>0</v>
      </c>
    </row>
    <row r="99" spans="1:19" x14ac:dyDescent="0.4">
      <c r="A99" s="57" t="s">
        <v>50</v>
      </c>
      <c r="B99" s="58">
        <f t="shared" ref="B99:S99" si="27">IF(B85=0,0,B85*100/B$75)</f>
        <v>0</v>
      </c>
      <c r="C99" s="58">
        <f t="shared" si="27"/>
        <v>0</v>
      </c>
      <c r="D99" s="58">
        <f t="shared" si="27"/>
        <v>0</v>
      </c>
      <c r="E99" s="58">
        <f t="shared" si="27"/>
        <v>0</v>
      </c>
      <c r="F99" s="58">
        <f t="shared" si="27"/>
        <v>0</v>
      </c>
      <c r="G99" s="58">
        <f t="shared" si="27"/>
        <v>0</v>
      </c>
      <c r="H99" s="58">
        <f t="shared" si="27"/>
        <v>0</v>
      </c>
      <c r="I99" s="58">
        <f t="shared" si="27"/>
        <v>0</v>
      </c>
      <c r="J99" s="58">
        <f t="shared" si="27"/>
        <v>0</v>
      </c>
      <c r="K99" s="58">
        <f t="shared" si="27"/>
        <v>0</v>
      </c>
      <c r="L99" s="58">
        <f t="shared" si="27"/>
        <v>0</v>
      </c>
      <c r="M99" s="58">
        <f t="shared" si="27"/>
        <v>0</v>
      </c>
      <c r="N99" s="58">
        <f t="shared" si="27"/>
        <v>0</v>
      </c>
      <c r="O99" s="58">
        <f t="shared" si="27"/>
        <v>0</v>
      </c>
      <c r="P99" s="58">
        <f t="shared" si="27"/>
        <v>0</v>
      </c>
      <c r="Q99" s="58">
        <f t="shared" si="27"/>
        <v>0</v>
      </c>
      <c r="R99" s="58">
        <f t="shared" si="27"/>
        <v>0</v>
      </c>
      <c r="S99" s="59">
        <f t="shared" si="27"/>
        <v>0</v>
      </c>
    </row>
    <row r="100" spans="1:19" x14ac:dyDescent="0.4">
      <c r="A100" s="57" t="s">
        <v>51</v>
      </c>
      <c r="B100" s="58">
        <f t="shared" ref="B100:S100" si="28">IF(B86=0,0,B86*100/B$75)</f>
        <v>0</v>
      </c>
      <c r="C100" s="58">
        <f t="shared" si="28"/>
        <v>0</v>
      </c>
      <c r="D100" s="58">
        <f t="shared" si="28"/>
        <v>0</v>
      </c>
      <c r="E100" s="58">
        <f t="shared" si="28"/>
        <v>0</v>
      </c>
      <c r="F100" s="58">
        <f t="shared" si="28"/>
        <v>0</v>
      </c>
      <c r="G100" s="58">
        <f t="shared" si="28"/>
        <v>0</v>
      </c>
      <c r="H100" s="58">
        <f t="shared" si="28"/>
        <v>0</v>
      </c>
      <c r="I100" s="58">
        <f t="shared" si="28"/>
        <v>0</v>
      </c>
      <c r="J100" s="58">
        <f t="shared" si="28"/>
        <v>0</v>
      </c>
      <c r="K100" s="58">
        <f t="shared" si="28"/>
        <v>0</v>
      </c>
      <c r="L100" s="58">
        <f t="shared" si="28"/>
        <v>0</v>
      </c>
      <c r="M100" s="58">
        <f t="shared" si="28"/>
        <v>0</v>
      </c>
      <c r="N100" s="58">
        <f t="shared" si="28"/>
        <v>0</v>
      </c>
      <c r="O100" s="58">
        <f t="shared" si="28"/>
        <v>0</v>
      </c>
      <c r="P100" s="58">
        <f t="shared" si="28"/>
        <v>0</v>
      </c>
      <c r="Q100" s="58">
        <f t="shared" si="28"/>
        <v>0</v>
      </c>
      <c r="R100" s="58">
        <f t="shared" si="28"/>
        <v>0</v>
      </c>
      <c r="S100" s="59">
        <f t="shared" si="28"/>
        <v>0</v>
      </c>
    </row>
    <row r="101" spans="1:19" x14ac:dyDescent="0.4">
      <c r="A101" s="57" t="s">
        <v>19</v>
      </c>
      <c r="B101" s="58">
        <f t="shared" ref="B101:S101" si="29">IFERROR(B87*100/B75,0)</f>
        <v>0</v>
      </c>
      <c r="C101" s="58">
        <f t="shared" si="29"/>
        <v>0</v>
      </c>
      <c r="D101" s="58">
        <f t="shared" si="29"/>
        <v>0</v>
      </c>
      <c r="E101" s="58">
        <f t="shared" si="29"/>
        <v>0</v>
      </c>
      <c r="F101" s="58">
        <f t="shared" si="29"/>
        <v>0</v>
      </c>
      <c r="G101" s="58">
        <f t="shared" si="29"/>
        <v>0</v>
      </c>
      <c r="H101" s="58">
        <f t="shared" si="29"/>
        <v>0</v>
      </c>
      <c r="I101" s="58">
        <f t="shared" si="29"/>
        <v>0</v>
      </c>
      <c r="J101" s="58">
        <f t="shared" si="29"/>
        <v>0</v>
      </c>
      <c r="K101" s="58">
        <f t="shared" si="29"/>
        <v>0</v>
      </c>
      <c r="L101" s="58">
        <f t="shared" si="29"/>
        <v>0</v>
      </c>
      <c r="M101" s="58">
        <f t="shared" si="29"/>
        <v>0</v>
      </c>
      <c r="N101" s="58">
        <f t="shared" si="29"/>
        <v>0</v>
      </c>
      <c r="O101" s="58">
        <f t="shared" si="29"/>
        <v>0</v>
      </c>
      <c r="P101" s="58">
        <f t="shared" si="29"/>
        <v>0</v>
      </c>
      <c r="Q101" s="58">
        <f t="shared" si="29"/>
        <v>0</v>
      </c>
      <c r="R101" s="58">
        <f t="shared" si="29"/>
        <v>0</v>
      </c>
      <c r="S101" s="59">
        <f t="shared" si="29"/>
        <v>0</v>
      </c>
    </row>
    <row r="102" spans="1:19" x14ac:dyDescent="0.4">
      <c r="A102" s="41" t="s">
        <v>52</v>
      </c>
      <c r="B102" s="58">
        <f t="shared" ref="B102:S102" si="30">IF(B88=0,0,B88*100/B87)</f>
        <v>0</v>
      </c>
      <c r="C102" s="58">
        <f t="shared" si="30"/>
        <v>0</v>
      </c>
      <c r="D102" s="58">
        <f t="shared" si="30"/>
        <v>0</v>
      </c>
      <c r="E102" s="58">
        <f t="shared" si="30"/>
        <v>0</v>
      </c>
      <c r="F102" s="58">
        <f t="shared" si="30"/>
        <v>0</v>
      </c>
      <c r="G102" s="58">
        <f t="shared" si="30"/>
        <v>0</v>
      </c>
      <c r="H102" s="58">
        <f t="shared" si="30"/>
        <v>0</v>
      </c>
      <c r="I102" s="58">
        <f t="shared" si="30"/>
        <v>0</v>
      </c>
      <c r="J102" s="58">
        <f t="shared" si="30"/>
        <v>0</v>
      </c>
      <c r="K102" s="58">
        <f t="shared" si="30"/>
        <v>0</v>
      </c>
      <c r="L102" s="58">
        <f t="shared" si="30"/>
        <v>0</v>
      </c>
      <c r="M102" s="58">
        <f t="shared" si="30"/>
        <v>0</v>
      </c>
      <c r="N102" s="58">
        <f t="shared" si="30"/>
        <v>0</v>
      </c>
      <c r="O102" s="58">
        <f t="shared" si="30"/>
        <v>0</v>
      </c>
      <c r="P102" s="58">
        <f t="shared" si="30"/>
        <v>0</v>
      </c>
      <c r="Q102" s="58">
        <f t="shared" si="30"/>
        <v>0</v>
      </c>
      <c r="R102" s="58">
        <f t="shared" si="30"/>
        <v>0</v>
      </c>
      <c r="S102" s="59">
        <f t="shared" si="30"/>
        <v>0</v>
      </c>
    </row>
    <row r="103" spans="1:19" x14ac:dyDescent="0.4">
      <c r="A103" s="41" t="s">
        <v>53</v>
      </c>
      <c r="B103" s="58">
        <f t="shared" ref="B103:S103" si="31">IF(B89=0,0,B89*100/B86)</f>
        <v>0</v>
      </c>
      <c r="C103" s="58">
        <f t="shared" si="31"/>
        <v>0</v>
      </c>
      <c r="D103" s="58">
        <f t="shared" si="31"/>
        <v>0</v>
      </c>
      <c r="E103" s="58">
        <f t="shared" si="31"/>
        <v>0</v>
      </c>
      <c r="F103" s="58">
        <f t="shared" si="31"/>
        <v>0</v>
      </c>
      <c r="G103" s="58">
        <f t="shared" si="31"/>
        <v>0</v>
      </c>
      <c r="H103" s="58">
        <f t="shared" si="31"/>
        <v>0</v>
      </c>
      <c r="I103" s="58">
        <f t="shared" si="31"/>
        <v>0</v>
      </c>
      <c r="J103" s="58">
        <f t="shared" si="31"/>
        <v>0</v>
      </c>
      <c r="K103" s="58">
        <f t="shared" si="31"/>
        <v>0</v>
      </c>
      <c r="L103" s="58">
        <f t="shared" si="31"/>
        <v>0</v>
      </c>
      <c r="M103" s="58">
        <f t="shared" si="31"/>
        <v>0</v>
      </c>
      <c r="N103" s="58">
        <f t="shared" si="31"/>
        <v>0</v>
      </c>
      <c r="O103" s="58">
        <f t="shared" si="31"/>
        <v>0</v>
      </c>
      <c r="P103" s="58">
        <f t="shared" si="31"/>
        <v>0</v>
      </c>
      <c r="Q103" s="58">
        <f t="shared" si="31"/>
        <v>0</v>
      </c>
      <c r="R103" s="58">
        <f t="shared" si="31"/>
        <v>0</v>
      </c>
      <c r="S103" s="59">
        <f t="shared" si="31"/>
        <v>0</v>
      </c>
    </row>
    <row r="104" spans="1:19" x14ac:dyDescent="0.4">
      <c r="A104" s="57" t="s">
        <v>54</v>
      </c>
      <c r="B104" s="58">
        <f>IF(B90=0,0,B90*100/B75)</f>
        <v>0</v>
      </c>
      <c r="C104" s="58">
        <f>IF(C90=0,0,C90*100/C75)</f>
        <v>0</v>
      </c>
      <c r="D104" s="58">
        <f t="shared" ref="D104:S104" si="32">IF(D90=0,0,D90*100/D75)</f>
        <v>0</v>
      </c>
      <c r="E104" s="58">
        <f t="shared" si="32"/>
        <v>0</v>
      </c>
      <c r="F104" s="58">
        <f t="shared" si="32"/>
        <v>0</v>
      </c>
      <c r="G104" s="58">
        <f t="shared" si="32"/>
        <v>0</v>
      </c>
      <c r="H104" s="58">
        <f t="shared" si="32"/>
        <v>0</v>
      </c>
      <c r="I104" s="58">
        <f t="shared" si="32"/>
        <v>0</v>
      </c>
      <c r="J104" s="58">
        <f t="shared" si="32"/>
        <v>0</v>
      </c>
      <c r="K104" s="58">
        <f t="shared" si="32"/>
        <v>0</v>
      </c>
      <c r="L104" s="58">
        <f t="shared" si="32"/>
        <v>0</v>
      </c>
      <c r="M104" s="58">
        <f t="shared" si="32"/>
        <v>0</v>
      </c>
      <c r="N104" s="58">
        <f t="shared" si="32"/>
        <v>0</v>
      </c>
      <c r="O104" s="58">
        <f t="shared" si="32"/>
        <v>0</v>
      </c>
      <c r="P104" s="58">
        <f t="shared" si="32"/>
        <v>0</v>
      </c>
      <c r="Q104" s="58">
        <f t="shared" si="32"/>
        <v>0</v>
      </c>
      <c r="R104" s="58">
        <f t="shared" si="32"/>
        <v>0</v>
      </c>
      <c r="S104" s="59">
        <f t="shared" si="32"/>
        <v>0</v>
      </c>
    </row>
    <row r="105" spans="1:19" x14ac:dyDescent="0.4">
      <c r="A105" s="57" t="s">
        <v>59</v>
      </c>
      <c r="B105" s="58">
        <f>IF(B91=0,0,B91*100/B75)</f>
        <v>0</v>
      </c>
      <c r="C105" s="58">
        <f t="shared" ref="C105:S105" si="33">IF(C91=0,0,C91*100/C75)</f>
        <v>0</v>
      </c>
      <c r="D105" s="58">
        <f t="shared" si="33"/>
        <v>0</v>
      </c>
      <c r="E105" s="58">
        <f t="shared" si="33"/>
        <v>0</v>
      </c>
      <c r="F105" s="58">
        <f t="shared" si="33"/>
        <v>0</v>
      </c>
      <c r="G105" s="58">
        <f t="shared" si="33"/>
        <v>0</v>
      </c>
      <c r="H105" s="58">
        <f t="shared" si="33"/>
        <v>0</v>
      </c>
      <c r="I105" s="58">
        <f t="shared" si="33"/>
        <v>0</v>
      </c>
      <c r="J105" s="58">
        <f t="shared" si="33"/>
        <v>0</v>
      </c>
      <c r="K105" s="58">
        <f t="shared" si="33"/>
        <v>0</v>
      </c>
      <c r="L105" s="58">
        <f t="shared" si="33"/>
        <v>0</v>
      </c>
      <c r="M105" s="58">
        <f t="shared" si="33"/>
        <v>0</v>
      </c>
      <c r="N105" s="58">
        <f t="shared" si="33"/>
        <v>0</v>
      </c>
      <c r="O105" s="58">
        <f t="shared" si="33"/>
        <v>0</v>
      </c>
      <c r="P105" s="58">
        <f t="shared" si="33"/>
        <v>0</v>
      </c>
      <c r="Q105" s="58">
        <f t="shared" si="33"/>
        <v>0</v>
      </c>
      <c r="R105" s="58">
        <f t="shared" si="33"/>
        <v>0</v>
      </c>
      <c r="S105" s="59">
        <f t="shared" si="33"/>
        <v>0</v>
      </c>
    </row>
    <row r="106" spans="1:19" x14ac:dyDescent="0.4">
      <c r="A106" s="60" t="s">
        <v>56</v>
      </c>
      <c r="B106" s="58">
        <f t="shared" ref="B106:S106" si="34">IF(B92=0,0,B92*100/B75)</f>
        <v>0</v>
      </c>
      <c r="C106" s="58">
        <f t="shared" si="34"/>
        <v>0</v>
      </c>
      <c r="D106" s="58">
        <f t="shared" si="34"/>
        <v>0</v>
      </c>
      <c r="E106" s="58">
        <f t="shared" si="34"/>
        <v>0</v>
      </c>
      <c r="F106" s="58">
        <f t="shared" si="34"/>
        <v>0</v>
      </c>
      <c r="G106" s="58">
        <f t="shared" si="34"/>
        <v>0</v>
      </c>
      <c r="H106" s="58">
        <f t="shared" si="34"/>
        <v>0</v>
      </c>
      <c r="I106" s="58">
        <f t="shared" si="34"/>
        <v>0</v>
      </c>
      <c r="J106" s="58">
        <f t="shared" si="34"/>
        <v>0</v>
      </c>
      <c r="K106" s="58">
        <f t="shared" si="34"/>
        <v>0</v>
      </c>
      <c r="L106" s="58">
        <f t="shared" si="34"/>
        <v>0</v>
      </c>
      <c r="M106" s="58">
        <f t="shared" si="34"/>
        <v>0</v>
      </c>
      <c r="N106" s="58">
        <f t="shared" si="34"/>
        <v>0</v>
      </c>
      <c r="O106" s="58">
        <f t="shared" si="34"/>
        <v>0</v>
      </c>
      <c r="P106" s="58">
        <f t="shared" si="34"/>
        <v>0</v>
      </c>
      <c r="Q106" s="58">
        <f t="shared" si="34"/>
        <v>0</v>
      </c>
      <c r="R106" s="58">
        <f t="shared" si="34"/>
        <v>0</v>
      </c>
      <c r="S106" s="59">
        <f t="shared" si="34"/>
        <v>0</v>
      </c>
    </row>
    <row r="107" spans="1:19" ht="32.4" x14ac:dyDescent="0.4">
      <c r="A107" s="61" t="s">
        <v>57</v>
      </c>
      <c r="B107" s="62">
        <f t="shared" ref="B107:S107" si="35">IF(B93=0,0,B93*100/B77)</f>
        <v>0</v>
      </c>
      <c r="C107" s="62">
        <f t="shared" si="35"/>
        <v>0</v>
      </c>
      <c r="D107" s="62">
        <f t="shared" si="35"/>
        <v>0</v>
      </c>
      <c r="E107" s="62">
        <f t="shared" si="35"/>
        <v>0</v>
      </c>
      <c r="F107" s="62">
        <f t="shared" si="35"/>
        <v>0</v>
      </c>
      <c r="G107" s="62">
        <f t="shared" si="35"/>
        <v>0</v>
      </c>
      <c r="H107" s="62">
        <f t="shared" si="35"/>
        <v>0</v>
      </c>
      <c r="I107" s="62">
        <f t="shared" si="35"/>
        <v>0</v>
      </c>
      <c r="J107" s="62">
        <f t="shared" si="35"/>
        <v>0</v>
      </c>
      <c r="K107" s="62">
        <f t="shared" si="35"/>
        <v>0</v>
      </c>
      <c r="L107" s="62">
        <f t="shared" si="35"/>
        <v>0</v>
      </c>
      <c r="M107" s="62">
        <f t="shared" si="35"/>
        <v>0</v>
      </c>
      <c r="N107" s="62">
        <f t="shared" si="35"/>
        <v>0</v>
      </c>
      <c r="O107" s="62">
        <f t="shared" si="35"/>
        <v>0</v>
      </c>
      <c r="P107" s="62">
        <f t="shared" si="35"/>
        <v>0</v>
      </c>
      <c r="Q107" s="62">
        <f t="shared" si="35"/>
        <v>0</v>
      </c>
      <c r="R107" s="62">
        <f t="shared" si="35"/>
        <v>0</v>
      </c>
      <c r="S107" s="63">
        <f t="shared" si="35"/>
        <v>0</v>
      </c>
    </row>
    <row r="108" spans="1:19" x14ac:dyDescent="0.4">
      <c r="A108" s="430" t="s">
        <v>296</v>
      </c>
      <c r="B108" s="430"/>
      <c r="C108" s="430"/>
      <c r="D108" s="430"/>
      <c r="E108" s="430"/>
      <c r="F108" s="430"/>
      <c r="G108" s="430"/>
      <c r="H108" s="430"/>
      <c r="I108" s="430"/>
      <c r="J108" s="430"/>
      <c r="K108" s="430"/>
      <c r="L108" s="430"/>
      <c r="M108" s="430"/>
      <c r="N108" s="430"/>
      <c r="O108" s="430"/>
      <c r="P108" s="430"/>
      <c r="Q108" s="430"/>
      <c r="R108" s="430"/>
      <c r="S108" s="430"/>
    </row>
    <row r="109" spans="1:19" x14ac:dyDescent="0.4">
      <c r="A109" s="64"/>
    </row>
    <row r="110" spans="1:19" x14ac:dyDescent="0.4">
      <c r="A110" s="415" t="s">
        <v>60</v>
      </c>
      <c r="B110" s="415"/>
      <c r="C110" s="415"/>
      <c r="D110" s="415"/>
      <c r="E110" s="415"/>
      <c r="F110" s="415"/>
      <c r="G110" s="415"/>
      <c r="H110" s="415"/>
      <c r="I110" s="415"/>
      <c r="J110" s="415"/>
      <c r="K110" s="415"/>
      <c r="L110" s="415"/>
      <c r="M110" s="415"/>
    </row>
    <row r="111" spans="1:19" x14ac:dyDescent="0.4">
      <c r="A111" s="332" t="s">
        <v>61</v>
      </c>
      <c r="B111" s="332">
        <v>2018</v>
      </c>
      <c r="C111" s="332"/>
      <c r="D111" s="332">
        <v>2017</v>
      </c>
      <c r="E111" s="332"/>
      <c r="F111" s="332"/>
      <c r="G111" s="332"/>
      <c r="H111" s="332">
        <v>2018</v>
      </c>
      <c r="I111" s="332"/>
      <c r="J111" s="332">
        <v>2019</v>
      </c>
      <c r="K111" s="332"/>
      <c r="L111" s="332">
        <v>2020</v>
      </c>
      <c r="M111" s="332"/>
    </row>
    <row r="112" spans="1:19" x14ac:dyDescent="0.4">
      <c r="A112" s="332"/>
      <c r="B112" s="332"/>
      <c r="C112" s="332"/>
      <c r="D112" s="380" t="s">
        <v>283</v>
      </c>
      <c r="E112" s="380"/>
      <c r="F112" s="380" t="s">
        <v>218</v>
      </c>
      <c r="G112" s="380"/>
      <c r="H112" s="380"/>
      <c r="I112" s="380"/>
      <c r="J112" s="380"/>
      <c r="K112" s="380"/>
      <c r="L112" s="380"/>
      <c r="M112" s="380"/>
    </row>
    <row r="113" spans="1:19" x14ac:dyDescent="0.4">
      <c r="A113" s="332"/>
      <c r="B113" s="198" t="s">
        <v>62</v>
      </c>
      <c r="C113" s="198" t="s">
        <v>63</v>
      </c>
      <c r="D113" s="198" t="s">
        <v>62</v>
      </c>
      <c r="E113" s="198" t="s">
        <v>63</v>
      </c>
      <c r="F113" s="198" t="s">
        <v>62</v>
      </c>
      <c r="G113" s="198" t="s">
        <v>63</v>
      </c>
      <c r="H113" s="198" t="s">
        <v>62</v>
      </c>
      <c r="I113" s="198" t="s">
        <v>63</v>
      </c>
      <c r="J113" s="198" t="s">
        <v>62</v>
      </c>
      <c r="K113" s="198" t="s">
        <v>63</v>
      </c>
      <c r="L113" s="198" t="s">
        <v>62</v>
      </c>
      <c r="M113" s="198" t="s">
        <v>63</v>
      </c>
    </row>
    <row r="114" spans="1:19" ht="32.4" x14ac:dyDescent="0.4">
      <c r="A114" s="65" t="s">
        <v>64</v>
      </c>
      <c r="B114" s="66"/>
      <c r="C114" s="67">
        <f>IF(B114=0,0,B114*100/N42)</f>
        <v>0</v>
      </c>
      <c r="D114" s="66"/>
      <c r="E114" s="67">
        <f>IF(D114=0,0,D114*100/O42)</f>
        <v>0</v>
      </c>
      <c r="F114" s="66"/>
      <c r="G114" s="67">
        <f>IF(F114=0,0,F114*100/P42)</f>
        <v>0</v>
      </c>
      <c r="H114" s="66"/>
      <c r="I114" s="67">
        <f>IF(H114=0,,H114*100/Q42)</f>
        <v>0</v>
      </c>
      <c r="J114" s="66"/>
      <c r="K114" s="67">
        <f>IF(J114=0,0,J114*100/R42)</f>
        <v>0</v>
      </c>
      <c r="L114" s="66"/>
      <c r="M114" s="68">
        <f>IF(L114=0,0,L114*100/S42)</f>
        <v>0</v>
      </c>
    </row>
    <row r="115" spans="1:19" x14ac:dyDescent="0.4">
      <c r="A115" s="69" t="s">
        <v>65</v>
      </c>
      <c r="B115" s="70"/>
      <c r="C115" s="67">
        <f>IF(B115=0,0,B115*100/N42)</f>
        <v>0</v>
      </c>
      <c r="D115" s="70"/>
      <c r="E115" s="67">
        <f>IF(D115=0,0,D115*100/O42)</f>
        <v>0</v>
      </c>
      <c r="F115" s="70"/>
      <c r="G115" s="67">
        <f>IF(F115=0,0,F115*100/P42)</f>
        <v>0</v>
      </c>
      <c r="H115" s="70"/>
      <c r="I115" s="67">
        <f>IF(H115=0,0,H115*100/Q42)</f>
        <v>0</v>
      </c>
      <c r="J115" s="70"/>
      <c r="K115" s="67">
        <f>IF(J115=0,0,J115*100/R42)</f>
        <v>0</v>
      </c>
      <c r="L115" s="70"/>
      <c r="M115" s="71">
        <f>IF(L115=0,0,L115*100/S42)</f>
        <v>0</v>
      </c>
    </row>
    <row r="116" spans="1:19" ht="32.4" x14ac:dyDescent="0.4">
      <c r="A116" s="69" t="s">
        <v>66</v>
      </c>
      <c r="B116" s="70"/>
      <c r="C116" s="67">
        <f>IF(B116=0,0,B116*100/N42)</f>
        <v>0</v>
      </c>
      <c r="D116" s="70"/>
      <c r="E116" s="67">
        <f>IF(D116=0,0,D116*100/O42)</f>
        <v>0</v>
      </c>
      <c r="F116" s="70"/>
      <c r="G116" s="67">
        <f>IF(F116=0,0,F116*100/P42)</f>
        <v>0</v>
      </c>
      <c r="H116" s="70"/>
      <c r="I116" s="67">
        <f>IF(H116=0,0,H116*100/Q42)</f>
        <v>0</v>
      </c>
      <c r="J116" s="70"/>
      <c r="K116" s="67">
        <f>IF(J116=0,0,J116*100/R42)</f>
        <v>0</v>
      </c>
      <c r="L116" s="70"/>
      <c r="M116" s="71">
        <f>IF(L116=0,0,L116*100/S42)</f>
        <v>0</v>
      </c>
    </row>
    <row r="117" spans="1:19" x14ac:dyDescent="0.4">
      <c r="A117" s="69" t="s">
        <v>67</v>
      </c>
      <c r="B117" s="70"/>
      <c r="C117" s="67">
        <f>IF(B117=0,0,B117*100/(B10+H10))</f>
        <v>0</v>
      </c>
      <c r="D117" s="70"/>
      <c r="E117" s="67">
        <f>IF(D117=0,0,D117*100/(C10+I10))</f>
        <v>0</v>
      </c>
      <c r="F117" s="70"/>
      <c r="G117" s="67">
        <f>IF(F117=0,0,F117*100/(D10+J10))</f>
        <v>0</v>
      </c>
      <c r="H117" s="70"/>
      <c r="I117" s="67">
        <f>IF(H117=0,0,H117*100/(E10+K10))</f>
        <v>0</v>
      </c>
      <c r="J117" s="70"/>
      <c r="K117" s="67">
        <f>IF(J117=0,0,J117*100/(F10+L10))</f>
        <v>0</v>
      </c>
      <c r="L117" s="70"/>
      <c r="M117" s="71">
        <f>IF(L117=0,0,L117*100/(G10+M10))</f>
        <v>0</v>
      </c>
    </row>
    <row r="118" spans="1:19" ht="32.4" x14ac:dyDescent="0.4">
      <c r="A118" s="69" t="s">
        <v>68</v>
      </c>
      <c r="B118" s="70"/>
      <c r="C118" s="67">
        <f>IF(B118=0,0,B118*100/(B10+H10))</f>
        <v>0</v>
      </c>
      <c r="D118" s="70"/>
      <c r="E118" s="67">
        <f>IF(D118=0,0,D118*100/(C10+I10))</f>
        <v>0</v>
      </c>
      <c r="F118" s="70"/>
      <c r="G118" s="67">
        <f>IF(F118=0,0,F118*100/(D10+J10))</f>
        <v>0</v>
      </c>
      <c r="H118" s="70"/>
      <c r="I118" s="67">
        <f>IF(H118=0,0,H118*100/(E10+K10))</f>
        <v>0</v>
      </c>
      <c r="J118" s="70"/>
      <c r="K118" s="67">
        <f>IF(J118=0,0,J118*100/(F10+L10))</f>
        <v>0</v>
      </c>
      <c r="L118" s="70"/>
      <c r="M118" s="71">
        <f>IF(L118=0,0,L118*100/(G10+M10))</f>
        <v>0</v>
      </c>
    </row>
    <row r="119" spans="1:19" ht="32.4" x14ac:dyDescent="0.4">
      <c r="A119" s="69" t="s">
        <v>69</v>
      </c>
      <c r="B119" s="70"/>
      <c r="C119" s="67">
        <f>IF(B119=0,0,B119*100/(B10+H10))</f>
        <v>0</v>
      </c>
      <c r="D119" s="70"/>
      <c r="E119" s="67">
        <f>IF(D119=0,0,D119*100/(C10+I10))</f>
        <v>0</v>
      </c>
      <c r="F119" s="70"/>
      <c r="G119" s="67">
        <f>IF(F119=0,0,F119*100/(D10+J10))</f>
        <v>0</v>
      </c>
      <c r="H119" s="70"/>
      <c r="I119" s="67">
        <f>IF(H119=0,0,H119*100/(E10+K10))</f>
        <v>0</v>
      </c>
      <c r="J119" s="70"/>
      <c r="K119" s="67">
        <f>IF(J119=0,0,J119*100/(F10+L10))</f>
        <v>0</v>
      </c>
      <c r="L119" s="70"/>
      <c r="M119" s="71">
        <f>IF(L119=0,0,L119*100/(G10+M10))</f>
        <v>0</v>
      </c>
    </row>
    <row r="120" spans="1:19" ht="32.4" x14ac:dyDescent="0.4">
      <c r="A120" s="69" t="s">
        <v>70</v>
      </c>
      <c r="B120" s="70"/>
      <c r="C120" s="67">
        <f>IF(B120=0,0,B120*100/(B10+H10))</f>
        <v>0</v>
      </c>
      <c r="D120" s="70"/>
      <c r="E120" s="67">
        <f>IF(D120=0,0,D120*100/(C10+I10))</f>
        <v>0</v>
      </c>
      <c r="F120" s="70"/>
      <c r="G120" s="67">
        <f>IF(F120=0,0,F120*100/(D10+J10))</f>
        <v>0</v>
      </c>
      <c r="H120" s="70"/>
      <c r="I120" s="67">
        <f>IF(H120=0,0,H120*100/(E10+K10))</f>
        <v>0</v>
      </c>
      <c r="J120" s="70"/>
      <c r="K120" s="67">
        <f>IF(J120=0,0,J120*100/(F10+L10))</f>
        <v>0</v>
      </c>
      <c r="L120" s="70"/>
      <c r="M120" s="71">
        <f>IF(L120=0,0,L120*100/(G10+M10))</f>
        <v>0</v>
      </c>
    </row>
    <row r="121" spans="1:19" x14ac:dyDescent="0.4">
      <c r="A121" s="69" t="s">
        <v>71</v>
      </c>
      <c r="B121" s="70"/>
      <c r="C121" s="67">
        <f>IF(B121=0,0,B121*100/(B10+H10))</f>
        <v>0</v>
      </c>
      <c r="D121" s="70"/>
      <c r="E121" s="67">
        <f>IF(D121=0,0,D121*100/(C10+I10))</f>
        <v>0</v>
      </c>
      <c r="F121" s="70"/>
      <c r="G121" s="67">
        <f>IF(F121=0,0,F121*100/(D10+J10))</f>
        <v>0</v>
      </c>
      <c r="H121" s="70"/>
      <c r="I121" s="67">
        <f>IF(H121=0,0,H121*100/(E10+K10))</f>
        <v>0</v>
      </c>
      <c r="J121" s="70"/>
      <c r="K121" s="67">
        <f>IF(J121=0,0,J121*100/(F10+L10))</f>
        <v>0</v>
      </c>
      <c r="L121" s="70"/>
      <c r="M121" s="71">
        <f>IF(L121=0,0,L121*100/(G10+M10))</f>
        <v>0</v>
      </c>
    </row>
    <row r="122" spans="1:19" x14ac:dyDescent="0.4">
      <c r="A122" s="69" t="s">
        <v>72</v>
      </c>
      <c r="B122" s="70"/>
      <c r="C122" s="67">
        <f>IF(B122=0,0,B122*100/(B10+H10))</f>
        <v>0</v>
      </c>
      <c r="D122" s="70"/>
      <c r="E122" s="67">
        <f>IF(D122=0,0,D122*100/(C10+I10))</f>
        <v>0</v>
      </c>
      <c r="F122" s="70"/>
      <c r="G122" s="67">
        <f>IF(F122=0,0,F122*100/(D10+J10))</f>
        <v>0</v>
      </c>
      <c r="H122" s="70"/>
      <c r="I122" s="67">
        <f>IF(H122=0,,H122*100/(E10+K10))</f>
        <v>0</v>
      </c>
      <c r="J122" s="70"/>
      <c r="K122" s="67">
        <f>IF(J122=0,0,J122*100/(F10+L10))</f>
        <v>0</v>
      </c>
      <c r="L122" s="70"/>
      <c r="M122" s="71">
        <f>IF(L122=0,0,L122*100/(G10+M10))</f>
        <v>0</v>
      </c>
    </row>
    <row r="123" spans="1:19" ht="32.4" x14ac:dyDescent="0.4">
      <c r="A123" s="69" t="s">
        <v>219</v>
      </c>
      <c r="B123" s="70"/>
      <c r="C123" s="67">
        <f>IFERROR(B123*100/$B$125,0)</f>
        <v>0</v>
      </c>
      <c r="D123" s="70"/>
      <c r="E123" s="67">
        <f>IFERROR(D123*100/$D$125,0)</f>
        <v>0</v>
      </c>
      <c r="F123" s="70"/>
      <c r="G123" s="67">
        <f>IFERROR(F123*100/$F$125,0)</f>
        <v>0</v>
      </c>
      <c r="H123" s="70"/>
      <c r="I123" s="67">
        <f>IFERROR(H123*100/$H$125,0)</f>
        <v>0</v>
      </c>
      <c r="J123" s="70"/>
      <c r="K123" s="67">
        <f>IFERROR(J123*100/J125,0)</f>
        <v>0</v>
      </c>
      <c r="L123" s="70"/>
      <c r="M123" s="71">
        <f>IFERROR(L123*100/L125,0)</f>
        <v>0</v>
      </c>
    </row>
    <row r="124" spans="1:19" ht="32.4" x14ac:dyDescent="0.4">
      <c r="A124" s="69" t="s">
        <v>220</v>
      </c>
      <c r="B124" s="70"/>
      <c r="C124" s="67">
        <f>IFERROR(B124*100/$B$125,0)</f>
        <v>0</v>
      </c>
      <c r="D124" s="70"/>
      <c r="E124" s="67">
        <f>IFERROR(D124*100/$D$125,0)</f>
        <v>0</v>
      </c>
      <c r="F124" s="70"/>
      <c r="G124" s="67">
        <f>IFERROR(F124*100/$F$125,0)</f>
        <v>0</v>
      </c>
      <c r="H124" s="70"/>
      <c r="I124" s="67">
        <f>IFERROR(H124*100/$H$125,0)</f>
        <v>0</v>
      </c>
      <c r="J124" s="70"/>
      <c r="K124" s="67">
        <f>IFERROR(J124*100/J125,0)</f>
        <v>0</v>
      </c>
      <c r="L124" s="70"/>
      <c r="M124" s="71">
        <f>IFERROR(L124*100/L125,0)</f>
        <v>0</v>
      </c>
    </row>
    <row r="125" spans="1:19" ht="48.6" x14ac:dyDescent="0.4">
      <c r="A125" s="61" t="s">
        <v>73</v>
      </c>
      <c r="B125" s="73">
        <f>+B123+B124</f>
        <v>0</v>
      </c>
      <c r="C125" s="74">
        <f>IFERROR(B125*100/(N36+B42+H42),0)</f>
        <v>0</v>
      </c>
      <c r="D125" s="73">
        <f>+D123+D124</f>
        <v>0</v>
      </c>
      <c r="E125" s="74">
        <f>IFERROR(D125*100/(O36+C42+I42),0)</f>
        <v>0</v>
      </c>
      <c r="F125" s="74"/>
      <c r="G125" s="74">
        <f>IFERROR(F125*100/(P36+D42+J42),0)</f>
        <v>0</v>
      </c>
      <c r="H125" s="73">
        <f>+H123+H124</f>
        <v>0</v>
      </c>
      <c r="I125" s="74">
        <f>IFERROR(H125*100/(Q36+E42+K42),0)</f>
        <v>0</v>
      </c>
      <c r="J125" s="73">
        <f>+J123+J124</f>
        <v>0</v>
      </c>
      <c r="K125" s="74">
        <f>IFERROR(J125*100/(R36+F42+L42),0)</f>
        <v>0</v>
      </c>
      <c r="L125" s="73">
        <f>+L123+L124</f>
        <v>0</v>
      </c>
      <c r="M125" s="75">
        <f>IFERROR(L125*100/(S36+G42+M42),0)</f>
        <v>0</v>
      </c>
    </row>
    <row r="126" spans="1:19" x14ac:dyDescent="0.4">
      <c r="A126" s="420" t="s">
        <v>74</v>
      </c>
      <c r="B126" s="420"/>
      <c r="C126" s="420"/>
      <c r="D126" s="420"/>
      <c r="E126" s="420"/>
      <c r="F126" s="420"/>
      <c r="G126" s="420"/>
      <c r="H126" s="420"/>
      <c r="I126" s="420"/>
      <c r="J126" s="420"/>
      <c r="K126" s="420"/>
      <c r="L126" s="420"/>
      <c r="M126" s="420"/>
      <c r="N126" s="420"/>
      <c r="O126" s="420"/>
      <c r="P126" s="420"/>
      <c r="Q126" s="420"/>
      <c r="R126" s="420"/>
      <c r="S126" s="420"/>
    </row>
    <row r="127" spans="1:19" x14ac:dyDescent="0.4">
      <c r="A127" s="64"/>
    </row>
    <row r="128" spans="1:19" x14ac:dyDescent="0.4">
      <c r="A128" s="359" t="s">
        <v>75</v>
      </c>
      <c r="B128" s="360"/>
      <c r="C128" s="360"/>
      <c r="D128" s="360"/>
      <c r="E128" s="360"/>
      <c r="F128" s="360"/>
      <c r="G128" s="360"/>
      <c r="H128" s="360"/>
      <c r="I128" s="360"/>
      <c r="J128" s="360"/>
      <c r="K128" s="360"/>
      <c r="L128" s="360"/>
      <c r="M128" s="361"/>
    </row>
    <row r="129" spans="1:25" x14ac:dyDescent="0.4">
      <c r="A129" s="332" t="s">
        <v>61</v>
      </c>
      <c r="B129" s="322">
        <v>2018</v>
      </c>
      <c r="C129" s="323"/>
      <c r="D129" s="322">
        <v>2019</v>
      </c>
      <c r="E129" s="323"/>
      <c r="F129" s="323"/>
      <c r="G129" s="324"/>
      <c r="H129" s="322">
        <v>2020</v>
      </c>
      <c r="I129" s="324"/>
      <c r="J129" s="322">
        <v>2021</v>
      </c>
      <c r="K129" s="324"/>
      <c r="L129" s="322">
        <v>2022</v>
      </c>
      <c r="M129" s="324"/>
    </row>
    <row r="130" spans="1:25" x14ac:dyDescent="0.4">
      <c r="A130" s="332"/>
      <c r="B130" s="325"/>
      <c r="C130" s="326"/>
      <c r="D130" s="380" t="s">
        <v>283</v>
      </c>
      <c r="E130" s="380"/>
      <c r="F130" s="380" t="s">
        <v>218</v>
      </c>
      <c r="G130" s="380"/>
      <c r="H130" s="378"/>
      <c r="I130" s="379"/>
      <c r="J130" s="378"/>
      <c r="K130" s="379"/>
      <c r="L130" s="378"/>
      <c r="M130" s="379"/>
    </row>
    <row r="131" spans="1:25" x14ac:dyDescent="0.4">
      <c r="A131" s="332"/>
      <c r="B131" s="198" t="s">
        <v>76</v>
      </c>
      <c r="C131" s="198" t="s">
        <v>63</v>
      </c>
      <c r="D131" s="198" t="s">
        <v>76</v>
      </c>
      <c r="E131" s="198" t="s">
        <v>63</v>
      </c>
      <c r="F131" s="198"/>
      <c r="G131" s="198"/>
      <c r="H131" s="198" t="s">
        <v>76</v>
      </c>
      <c r="I131" s="198" t="s">
        <v>63</v>
      </c>
      <c r="J131" s="198" t="s">
        <v>76</v>
      </c>
      <c r="K131" s="198" t="s">
        <v>63</v>
      </c>
      <c r="L131" s="198" t="s">
        <v>76</v>
      </c>
      <c r="M131" s="198" t="s">
        <v>63</v>
      </c>
    </row>
    <row r="132" spans="1:25" ht="32.4" x14ac:dyDescent="0.4">
      <c r="A132" s="76" t="s">
        <v>77</v>
      </c>
      <c r="B132" s="77"/>
      <c r="C132" s="67">
        <f>IFERROR(B132*100/(B11+H11),0)</f>
        <v>0</v>
      </c>
      <c r="D132" s="77"/>
      <c r="E132" s="67">
        <f>IFERROR(D132*100/(C11+I11),0)</f>
        <v>0</v>
      </c>
      <c r="F132" s="78"/>
      <c r="G132" s="67">
        <f>IFERROR(F132*100/(D11+J11),0)</f>
        <v>0</v>
      </c>
      <c r="H132" s="77"/>
      <c r="I132" s="67">
        <f>IFERROR(H132*100/(E11+K11),0)</f>
        <v>0</v>
      </c>
      <c r="J132" s="77"/>
      <c r="K132" s="67">
        <f>IFERROR(J132*100/(F11+L11),0)</f>
        <v>0</v>
      </c>
      <c r="L132" s="77"/>
      <c r="M132" s="68">
        <f>IFERROR(L132*100/(G11+M11),0)</f>
        <v>0</v>
      </c>
    </row>
    <row r="133" spans="1:25" ht="48.6" x14ac:dyDescent="0.4">
      <c r="A133" s="79" t="s">
        <v>78</v>
      </c>
      <c r="B133" s="70"/>
      <c r="C133" s="67">
        <f>IFERROR(B133*100/$B$135,0)</f>
        <v>0</v>
      </c>
      <c r="D133" s="70"/>
      <c r="E133" s="67">
        <f>IFERROR(D133*100/$D$135,0)</f>
        <v>0</v>
      </c>
      <c r="F133" s="72"/>
      <c r="G133" s="67">
        <f>IFERROR(F133*100/$F$135,0)</f>
        <v>0</v>
      </c>
      <c r="H133" s="70"/>
      <c r="I133" s="67">
        <f>IFERROR(H133*100/$H$135,0)</f>
        <v>0</v>
      </c>
      <c r="J133" s="70"/>
      <c r="K133" s="67">
        <f>IFERROR(J133*100/$J$135,0)</f>
        <v>0</v>
      </c>
      <c r="L133" s="70"/>
      <c r="M133" s="71">
        <f>IFERROR(L133*100/$L$135,0)</f>
        <v>0</v>
      </c>
    </row>
    <row r="134" spans="1:25" ht="32.4" x14ac:dyDescent="0.4">
      <c r="A134" s="79" t="s">
        <v>79</v>
      </c>
      <c r="B134" s="70"/>
      <c r="C134" s="67">
        <f>IFERROR(B134*100/$B$135,0)</f>
        <v>0</v>
      </c>
      <c r="D134" s="70"/>
      <c r="E134" s="67">
        <f>IFERROR(D134*100/$D$135,0)</f>
        <v>0</v>
      </c>
      <c r="F134" s="72"/>
      <c r="G134" s="67">
        <f>IFERROR(F134*100/$F$135,0)</f>
        <v>0</v>
      </c>
      <c r="H134" s="70"/>
      <c r="I134" s="67">
        <f>IFERROR(H134*100/$H$135,0)</f>
        <v>0</v>
      </c>
      <c r="J134" s="70"/>
      <c r="K134" s="67">
        <f>IFERROR(J134*100/$J$135,0)</f>
        <v>0</v>
      </c>
      <c r="L134" s="70"/>
      <c r="M134" s="71">
        <f>IFERROR(L134*100/$L$135,0)</f>
        <v>0</v>
      </c>
    </row>
    <row r="135" spans="1:25" ht="48.6" x14ac:dyDescent="0.4">
      <c r="A135" s="80" t="s">
        <v>80</v>
      </c>
      <c r="B135" s="73">
        <f>+B133+B134</f>
        <v>0</v>
      </c>
      <c r="C135" s="74">
        <f>IFERROR(B135*100/($N$37+$B$43+$H$43),0)</f>
        <v>0</v>
      </c>
      <c r="D135" s="73">
        <f>+D133+D134</f>
        <v>0</v>
      </c>
      <c r="E135" s="74">
        <f>IFERROR(D135*100/($O$37+$C$43+$I$43),0)</f>
        <v>0</v>
      </c>
      <c r="F135" s="74">
        <f>+F133+F134</f>
        <v>0</v>
      </c>
      <c r="G135" s="74">
        <f>IFERROR(F135*100/($P$37+$D$43+$J$43),0)</f>
        <v>0</v>
      </c>
      <c r="H135" s="73">
        <f>+H133+H134</f>
        <v>0</v>
      </c>
      <c r="I135" s="74">
        <f>IFERROR(H135*100/($Q$37+$E$43+$K$43),0)</f>
        <v>0</v>
      </c>
      <c r="J135" s="73">
        <f>+J133+J134</f>
        <v>0</v>
      </c>
      <c r="K135" s="74">
        <f>IFERROR(J135*100/($R$37+$F$43+$L$43),0)</f>
        <v>0</v>
      </c>
      <c r="L135" s="73">
        <f>+L133+L134</f>
        <v>0</v>
      </c>
      <c r="M135" s="75">
        <f>IFERROR(L135*100/($S$37+$G$43+$M$43),0)</f>
        <v>0</v>
      </c>
    </row>
    <row r="136" spans="1:25" x14ac:dyDescent="0.4">
      <c r="A136" s="439" t="s">
        <v>81</v>
      </c>
      <c r="B136" s="440"/>
      <c r="C136" s="440"/>
      <c r="D136" s="440"/>
      <c r="E136" s="440"/>
      <c r="F136" s="440"/>
      <c r="G136" s="440"/>
      <c r="H136" s="440"/>
      <c r="I136" s="440"/>
      <c r="J136" s="440"/>
      <c r="K136" s="440"/>
      <c r="L136" s="440"/>
      <c r="M136" s="440"/>
      <c r="N136" s="440"/>
      <c r="O136" s="440"/>
      <c r="P136" s="440"/>
      <c r="Q136" s="440"/>
      <c r="R136" s="440"/>
      <c r="S136" s="440"/>
      <c r="T136" s="224"/>
      <c r="U136" s="224"/>
      <c r="V136" s="224"/>
      <c r="W136" s="224"/>
      <c r="X136" s="224"/>
      <c r="Y136" s="224"/>
    </row>
    <row r="137" spans="1:25" x14ac:dyDescent="0.4">
      <c r="A137" s="441" t="s">
        <v>82</v>
      </c>
      <c r="B137" s="441"/>
      <c r="C137" s="441"/>
      <c r="D137" s="441"/>
      <c r="E137" s="441"/>
      <c r="F137" s="441"/>
      <c r="G137" s="441"/>
      <c r="H137" s="441"/>
      <c r="I137" s="441"/>
      <c r="J137" s="441"/>
      <c r="K137" s="441"/>
      <c r="L137" s="441"/>
      <c r="M137" s="441"/>
      <c r="N137" s="441"/>
      <c r="O137" s="441"/>
      <c r="P137" s="441"/>
      <c r="Q137" s="441"/>
      <c r="R137" s="441"/>
      <c r="S137" s="441"/>
      <c r="T137" s="225"/>
      <c r="U137" s="225"/>
      <c r="V137" s="225"/>
      <c r="W137" s="225"/>
      <c r="X137" s="225"/>
      <c r="Y137" s="225"/>
    </row>
    <row r="138" spans="1:25" x14ac:dyDescent="0.4">
      <c r="A138" s="81"/>
      <c r="B138" s="81"/>
      <c r="C138" s="81"/>
      <c r="D138" s="81"/>
      <c r="E138" s="81"/>
      <c r="F138" s="81"/>
      <c r="G138" s="81"/>
      <c r="H138" s="81"/>
      <c r="I138" s="81"/>
      <c r="J138" s="81"/>
      <c r="K138" s="81"/>
      <c r="L138" s="81"/>
      <c r="M138" s="81"/>
      <c r="N138" s="81"/>
      <c r="O138" s="81"/>
      <c r="P138" s="81"/>
      <c r="Q138" s="81"/>
      <c r="R138" s="81"/>
      <c r="S138" s="81"/>
      <c r="T138" s="81"/>
      <c r="U138" s="81"/>
      <c r="V138" s="81"/>
      <c r="W138" s="81"/>
    </row>
    <row r="139" spans="1:25" x14ac:dyDescent="0.4">
      <c r="A139" s="442" t="s">
        <v>83</v>
      </c>
      <c r="B139" s="443"/>
      <c r="C139" s="443"/>
      <c r="D139" s="443"/>
      <c r="E139" s="443"/>
      <c r="F139" s="443"/>
      <c r="G139" s="443"/>
      <c r="H139" s="443"/>
      <c r="I139" s="443"/>
      <c r="J139" s="443"/>
      <c r="K139" s="443"/>
      <c r="L139" s="443"/>
      <c r="M139" s="444"/>
    </row>
    <row r="140" spans="1:25" x14ac:dyDescent="0.4">
      <c r="A140" s="332" t="s">
        <v>61</v>
      </c>
      <c r="B140" s="385">
        <v>2018</v>
      </c>
      <c r="C140" s="386"/>
      <c r="D140" s="376">
        <v>2019</v>
      </c>
      <c r="E140" s="389"/>
      <c r="F140" s="389"/>
      <c r="G140" s="377"/>
      <c r="H140" s="383">
        <v>2020</v>
      </c>
      <c r="I140" s="383"/>
      <c r="J140" s="383">
        <v>2021</v>
      </c>
      <c r="K140" s="383"/>
      <c r="L140" s="383">
        <v>2022</v>
      </c>
      <c r="M140" s="383"/>
    </row>
    <row r="141" spans="1:25" x14ac:dyDescent="0.4">
      <c r="A141" s="332"/>
      <c r="B141" s="387"/>
      <c r="C141" s="388"/>
      <c r="D141" s="376" t="s">
        <v>283</v>
      </c>
      <c r="E141" s="377"/>
      <c r="F141" s="376" t="s">
        <v>218</v>
      </c>
      <c r="G141" s="377"/>
      <c r="H141" s="383"/>
      <c r="I141" s="383"/>
      <c r="J141" s="383"/>
      <c r="K141" s="383"/>
      <c r="L141" s="383"/>
      <c r="M141" s="383"/>
    </row>
    <row r="142" spans="1:25" x14ac:dyDescent="0.4">
      <c r="A142" s="332"/>
      <c r="B142" s="201" t="s">
        <v>84</v>
      </c>
      <c r="C142" s="201" t="s">
        <v>63</v>
      </c>
      <c r="D142" s="201" t="s">
        <v>84</v>
      </c>
      <c r="E142" s="201" t="s">
        <v>63</v>
      </c>
      <c r="F142" s="201" t="s">
        <v>84</v>
      </c>
      <c r="G142" s="201" t="s">
        <v>63</v>
      </c>
      <c r="H142" s="201" t="s">
        <v>84</v>
      </c>
      <c r="I142" s="201" t="s">
        <v>63</v>
      </c>
      <c r="J142" s="201" t="s">
        <v>84</v>
      </c>
      <c r="K142" s="201" t="s">
        <v>63</v>
      </c>
      <c r="L142" s="201" t="s">
        <v>84</v>
      </c>
      <c r="M142" s="201" t="s">
        <v>63</v>
      </c>
    </row>
    <row r="143" spans="1:25" ht="32.4" x14ac:dyDescent="0.4">
      <c r="A143" s="7" t="s">
        <v>85</v>
      </c>
      <c r="B143" s="82"/>
      <c r="C143" s="83">
        <f>IFERROR((B143*100/N43),0)</f>
        <v>0</v>
      </c>
      <c r="D143" s="82"/>
      <c r="E143" s="83">
        <f>IFERROR((D143*100/O43),0)</f>
        <v>0</v>
      </c>
      <c r="F143" s="84"/>
      <c r="G143" s="83">
        <f>IFERROR((F143*100/P43),0)</f>
        <v>0</v>
      </c>
      <c r="H143" s="82"/>
      <c r="I143" s="83">
        <f>IFERROR((H143*100/Q43),0)</f>
        <v>0</v>
      </c>
      <c r="J143" s="82"/>
      <c r="K143" s="83">
        <f>IFERROR((J143*100/R43),0)</f>
        <v>0</v>
      </c>
      <c r="L143" s="82"/>
      <c r="M143" s="83">
        <f>IFERROR((L143*100/S43),0)</f>
        <v>0</v>
      </c>
    </row>
    <row r="144" spans="1:25" ht="32.4" x14ac:dyDescent="0.4">
      <c r="A144" s="47" t="s">
        <v>285</v>
      </c>
      <c r="B144" s="70"/>
      <c r="C144" s="85">
        <f>IFERROR((B144*100/(B37+H37)),0)</f>
        <v>0</v>
      </c>
      <c r="D144" s="70"/>
      <c r="E144" s="85">
        <f>IFERROR((D144*100/(C37+I37)),0)</f>
        <v>0</v>
      </c>
      <c r="F144" s="86"/>
      <c r="G144" s="85">
        <f>IFERROR((F144*100/(D37+J37)),0)</f>
        <v>0</v>
      </c>
      <c r="H144" s="70"/>
      <c r="I144" s="85">
        <f>IFERROR((H144*100/(E37+K37)),0)</f>
        <v>0</v>
      </c>
      <c r="J144" s="70"/>
      <c r="K144" s="85">
        <f>IFERROR((J144*100/(F37+L37)),0)</f>
        <v>0</v>
      </c>
      <c r="L144" s="70"/>
      <c r="M144" s="85">
        <f>IFERROR((L144*100/(G37+M37)),0)</f>
        <v>0</v>
      </c>
    </row>
    <row r="145" spans="1:15" ht="32.4" x14ac:dyDescent="0.4">
      <c r="A145" s="47" t="s">
        <v>286</v>
      </c>
      <c r="B145" s="70"/>
      <c r="C145" s="85">
        <f>IF(B145=0,0,B145*100/(N37+B43+H43))</f>
        <v>0</v>
      </c>
      <c r="D145" s="70"/>
      <c r="E145" s="85">
        <f>IF(D145=0,0,D145*100/(O37+C43+I43))</f>
        <v>0</v>
      </c>
      <c r="F145" s="86"/>
      <c r="G145" s="85">
        <f>IFERROR((F145*100/(P37+D43+J43)),0)</f>
        <v>0</v>
      </c>
      <c r="H145" s="70"/>
      <c r="I145" s="85">
        <f>IFERROR((H145*100/(Q37+E43+K43)),0)</f>
        <v>0</v>
      </c>
      <c r="J145" s="70"/>
      <c r="K145" s="85">
        <f>IFERROR((J145*100/(R37+F43+L43)),0)</f>
        <v>0</v>
      </c>
      <c r="L145" s="70"/>
      <c r="M145" s="85">
        <f>IFERROR((L145*100/(S37+G43+M43)),0)</f>
        <v>0</v>
      </c>
    </row>
    <row r="146" spans="1:15" ht="32.4" x14ac:dyDescent="0.4">
      <c r="A146" s="87" t="s">
        <v>88</v>
      </c>
      <c r="B146" s="70"/>
      <c r="C146" s="85">
        <f>IFERROR((B146*100/N43),0)</f>
        <v>0</v>
      </c>
      <c r="D146" s="70"/>
      <c r="E146" s="85">
        <f>IFERROR((D146*100/O43),0)</f>
        <v>0</v>
      </c>
      <c r="F146" s="86"/>
      <c r="G146" s="85">
        <f>IFERROR((F146*100/P43),0)</f>
        <v>0</v>
      </c>
      <c r="H146" s="70"/>
      <c r="I146" s="85">
        <f>IF(H146=0,0,H146*100/Q43)</f>
        <v>0</v>
      </c>
      <c r="J146" s="70"/>
      <c r="K146" s="85">
        <f>IF(J146=0,0,J146*100/R43)</f>
        <v>0</v>
      </c>
      <c r="L146" s="70"/>
      <c r="M146" s="85">
        <f>IF(L146=0,0,L146*100/S43)</f>
        <v>0</v>
      </c>
    </row>
    <row r="147" spans="1:15" x14ac:dyDescent="0.4">
      <c r="A147" s="47" t="s">
        <v>89</v>
      </c>
      <c r="B147" s="88">
        <f>SUM(B143:B146)</f>
        <v>0</v>
      </c>
      <c r="C147" s="85">
        <f>IF(B147=0,0,B147*100/N43)</f>
        <v>0</v>
      </c>
      <c r="D147" s="88">
        <f>SUM(D143:D146)</f>
        <v>0</v>
      </c>
      <c r="E147" s="85">
        <f>IF(D147=0,0,D147*100/O43)</f>
        <v>0</v>
      </c>
      <c r="F147" s="88">
        <f>SUM(F143:F146)</f>
        <v>0</v>
      </c>
      <c r="G147" s="85">
        <f>IFERROR((F147*100/P43),0)</f>
        <v>0</v>
      </c>
      <c r="H147" s="88">
        <f>SUM(H143:H146)</f>
        <v>0</v>
      </c>
      <c r="I147" s="85">
        <f>IFERROR((H147*100/Q43),0)</f>
        <v>0</v>
      </c>
      <c r="J147" s="88">
        <f>SUM(J143:J146)</f>
        <v>0</v>
      </c>
      <c r="K147" s="85">
        <f>IFERROR((J147*100/R43),0)</f>
        <v>0</v>
      </c>
      <c r="L147" s="88">
        <f>SUM(L143:L146)</f>
        <v>0</v>
      </c>
      <c r="M147" s="85">
        <f>IFERROR((L147*100/S43),0)</f>
        <v>0</v>
      </c>
    </row>
    <row r="148" spans="1:15" ht="32.4" x14ac:dyDescent="0.4">
      <c r="A148" s="47" t="s">
        <v>90</v>
      </c>
      <c r="B148" s="70"/>
      <c r="C148" s="85">
        <f>IFERROR((B148*100/(B37+H37)),0)</f>
        <v>0</v>
      </c>
      <c r="D148" s="70"/>
      <c r="E148" s="85">
        <f>IFERROR((D148*100/(C37+I37)),0)</f>
        <v>0</v>
      </c>
      <c r="F148" s="86"/>
      <c r="G148" s="85">
        <f>IFERROR((F148*100/(D37+J37)),0)</f>
        <v>0</v>
      </c>
      <c r="H148" s="70"/>
      <c r="I148" s="85">
        <f>IFERROR((H148*100/(E37+K37)),0)</f>
        <v>0</v>
      </c>
      <c r="J148" s="70"/>
      <c r="K148" s="85">
        <f>IFERROR((J148*100/(F37+L37)),0)</f>
        <v>0</v>
      </c>
      <c r="L148" s="70"/>
      <c r="M148" s="85">
        <f>IFERROR((L148*100/(G37+M37)),0)</f>
        <v>0</v>
      </c>
    </row>
    <row r="149" spans="1:15" ht="32.4" x14ac:dyDescent="0.4">
      <c r="A149" s="87" t="s">
        <v>91</v>
      </c>
      <c r="B149" s="70"/>
      <c r="C149" s="85">
        <f>IFERROR(B149*100/N43,0)</f>
        <v>0</v>
      </c>
      <c r="D149" s="70"/>
      <c r="E149" s="85">
        <f>IFERROR(D149*100/O43,0)</f>
        <v>0</v>
      </c>
      <c r="F149" s="86"/>
      <c r="G149" s="85">
        <f>IFERROR(F149*100/P43,0)</f>
        <v>0</v>
      </c>
      <c r="H149" s="70"/>
      <c r="I149" s="85">
        <f>IFERROR(H149*100/Q43,0)</f>
        <v>0</v>
      </c>
      <c r="J149" s="70"/>
      <c r="K149" s="85">
        <f>IFERROR(J149*100/R43,0)</f>
        <v>0</v>
      </c>
      <c r="L149" s="70"/>
      <c r="M149" s="85">
        <f>IFERROR(L149*100/S43,0)</f>
        <v>0</v>
      </c>
    </row>
    <row r="150" spans="1:15" ht="32.4" x14ac:dyDescent="0.4">
      <c r="A150" s="89" t="s">
        <v>92</v>
      </c>
      <c r="B150" s="70"/>
      <c r="C150" s="85">
        <f>IFERROR(B150*100/B149,0)</f>
        <v>0</v>
      </c>
      <c r="D150" s="70"/>
      <c r="E150" s="85">
        <f>IFERROR(D150*100/D149,0)</f>
        <v>0</v>
      </c>
      <c r="F150" s="86"/>
      <c r="G150" s="85">
        <f>IFERROR(F150*100/F149,0)</f>
        <v>0</v>
      </c>
      <c r="H150" s="70"/>
      <c r="I150" s="85">
        <f>IFERROR(H150*100/H149,0)</f>
        <v>0</v>
      </c>
      <c r="J150" s="70"/>
      <c r="K150" s="85">
        <f>IFERROR(J150*100/J149,0)</f>
        <v>0</v>
      </c>
      <c r="L150" s="70"/>
      <c r="M150" s="85">
        <f>IFERROR(L150*100/L149,0)</f>
        <v>0</v>
      </c>
    </row>
    <row r="151" spans="1:15" ht="32.4" x14ac:dyDescent="0.4">
      <c r="A151" s="87" t="s">
        <v>93</v>
      </c>
      <c r="B151" s="70"/>
      <c r="C151" s="85">
        <f>IFERROR(B151*100/N43,0)</f>
        <v>0</v>
      </c>
      <c r="D151" s="70"/>
      <c r="E151" s="85">
        <f>IFERROR(D151*100/O43,0)</f>
        <v>0</v>
      </c>
      <c r="F151" s="86"/>
      <c r="G151" s="85">
        <f>IFERROR(F151*100/P43,0)</f>
        <v>0</v>
      </c>
      <c r="H151" s="70"/>
      <c r="I151" s="85">
        <f>IFERROR(H151*100/Q43,0)</f>
        <v>0</v>
      </c>
      <c r="J151" s="70"/>
      <c r="K151" s="85">
        <f>IFERROR(J151*100/R43,0)</f>
        <v>0</v>
      </c>
      <c r="L151" s="70"/>
      <c r="M151" s="85">
        <f>IFERROR(L151*100/S43,0)</f>
        <v>0</v>
      </c>
    </row>
    <row r="152" spans="1:15" ht="32.4" x14ac:dyDescent="0.4">
      <c r="A152" s="89" t="s">
        <v>94</v>
      </c>
      <c r="B152" s="70"/>
      <c r="C152" s="85">
        <f>IFERROR(B152*100/B151,0)</f>
        <v>0</v>
      </c>
      <c r="D152" s="70"/>
      <c r="E152" s="85">
        <f>IFERROR(D152*100/D151,0)</f>
        <v>0</v>
      </c>
      <c r="F152" s="86"/>
      <c r="G152" s="85">
        <f>IFERROR(F152*100/F151,0)</f>
        <v>0</v>
      </c>
      <c r="H152" s="70"/>
      <c r="I152" s="85">
        <f>IFERROR(H152*100/H151,0)</f>
        <v>0</v>
      </c>
      <c r="J152" s="70"/>
      <c r="K152" s="85">
        <f>IFERROR(J152*100/J151,0)</f>
        <v>0</v>
      </c>
      <c r="L152" s="70"/>
      <c r="M152" s="85">
        <f>IFERROR(L152*100/L151,0)</f>
        <v>0</v>
      </c>
    </row>
    <row r="153" spans="1:15" x14ac:dyDescent="0.4">
      <c r="A153" s="89" t="s">
        <v>95</v>
      </c>
      <c r="B153" s="70"/>
      <c r="C153" s="85">
        <f>IFERROR(B153*100/(N43),0)</f>
        <v>0</v>
      </c>
      <c r="D153" s="70"/>
      <c r="E153" s="85">
        <f>IFERROR(D153*100/(O43),0)</f>
        <v>0</v>
      </c>
      <c r="F153" s="90"/>
      <c r="G153" s="85">
        <f>IFERROR(F153*100/(P43),0)</f>
        <v>0</v>
      </c>
      <c r="H153" s="70"/>
      <c r="I153" s="85">
        <f>IFERROR(H153*100/(Q43),0)</f>
        <v>0</v>
      </c>
      <c r="J153" s="70"/>
      <c r="K153" s="85">
        <f>IFERROR(J153*100/(R43),0)</f>
        <v>0</v>
      </c>
      <c r="L153" s="70"/>
      <c r="M153" s="85">
        <f>IFERROR(L153*100/(S43),0)</f>
        <v>0</v>
      </c>
    </row>
    <row r="154" spans="1:15" ht="32.4" x14ac:dyDescent="0.4">
      <c r="A154" s="89" t="s">
        <v>96</v>
      </c>
      <c r="B154" s="70"/>
      <c r="C154" s="85">
        <f>IFERROR((B154*100/B153),0)</f>
        <v>0</v>
      </c>
      <c r="D154" s="70"/>
      <c r="E154" s="85">
        <f>IFERROR((D154*100/D153),0)</f>
        <v>0</v>
      </c>
      <c r="F154" s="86"/>
      <c r="G154" s="85">
        <f>IFERROR((F154*100/F153),0)</f>
        <v>0</v>
      </c>
      <c r="H154" s="70"/>
      <c r="I154" s="85">
        <f>IFERROR((H154*100/H153),0)</f>
        <v>0</v>
      </c>
      <c r="J154" s="70"/>
      <c r="K154" s="85">
        <f>IFERROR((J154*100/J153),0)</f>
        <v>0</v>
      </c>
      <c r="L154" s="70"/>
      <c r="M154" s="85">
        <f>IFERROR((L154*100/L153),0)</f>
        <v>0</v>
      </c>
    </row>
    <row r="155" spans="1:15" ht="32.4" x14ac:dyDescent="0.4">
      <c r="A155" s="89" t="s">
        <v>97</v>
      </c>
      <c r="B155" s="70"/>
      <c r="C155" s="85">
        <f>IFERROR((B155*100/(B36+H36)),0)</f>
        <v>0</v>
      </c>
      <c r="D155" s="70"/>
      <c r="E155" s="85">
        <f>IFERROR((D155*100/(C36+I36)),0)</f>
        <v>0</v>
      </c>
      <c r="F155" s="86"/>
      <c r="G155" s="85">
        <f>IFERROR((F155*100/(D36+J36)),0)</f>
        <v>0</v>
      </c>
      <c r="H155" s="70"/>
      <c r="I155" s="85">
        <f>IFERROR((H155*100/(E36+K36)),0)</f>
        <v>0</v>
      </c>
      <c r="J155" s="70"/>
      <c r="K155" s="85">
        <f>IFERROR((J155*100/(F36+L36)),0)</f>
        <v>0</v>
      </c>
      <c r="L155" s="70"/>
      <c r="M155" s="85">
        <f>IFERROR((L155*100/(G36+M36)),0)</f>
        <v>0</v>
      </c>
    </row>
    <row r="156" spans="1:15" ht="48.6" x14ac:dyDescent="0.4">
      <c r="A156" s="89" t="s">
        <v>221</v>
      </c>
      <c r="B156" s="70"/>
      <c r="C156" s="85">
        <f>IFERROR((B156*100/(B36+H36)),0)</f>
        <v>0</v>
      </c>
      <c r="D156" s="70"/>
      <c r="E156" s="85">
        <f>IFERROR((D156*100/(C36+I36)),0)</f>
        <v>0</v>
      </c>
      <c r="F156" s="86"/>
      <c r="G156" s="85">
        <f>IFERROR((F156*100/(D36+J36)),0)</f>
        <v>0</v>
      </c>
      <c r="H156" s="70"/>
      <c r="I156" s="85">
        <f>IFERROR((H156*100/(E36+K36)),0)</f>
        <v>0</v>
      </c>
      <c r="J156" s="70"/>
      <c r="K156" s="85">
        <f>IFERROR((J156*100/(F36+L36)),0)</f>
        <v>0</v>
      </c>
      <c r="L156" s="70"/>
      <c r="M156" s="85">
        <f>IFERROR((L156*100/(G36+M36)),0)</f>
        <v>0</v>
      </c>
    </row>
    <row r="157" spans="1:15" ht="32.4" x14ac:dyDescent="0.4">
      <c r="A157" s="89" t="s">
        <v>222</v>
      </c>
      <c r="B157" s="70"/>
      <c r="C157" s="85">
        <f>IFERROR((B157*100/(B36+H36)),0)</f>
        <v>0</v>
      </c>
      <c r="D157" s="70"/>
      <c r="E157" s="85">
        <f>IFERROR((D157*100/(C36+I36)),0)</f>
        <v>0</v>
      </c>
      <c r="F157" s="86"/>
      <c r="G157" s="85">
        <f>IFERROR((F157*100/(D36+J36)),0)</f>
        <v>0</v>
      </c>
      <c r="H157" s="70"/>
      <c r="I157" s="85">
        <f>IFERROR((H157*100/(E36+K36)),0)</f>
        <v>0</v>
      </c>
      <c r="J157" s="70"/>
      <c r="K157" s="85">
        <f>IFERROR((J157*100/(F36+L36)),0)</f>
        <v>0</v>
      </c>
      <c r="L157" s="70"/>
      <c r="M157" s="85">
        <f>IFERROR((L157*100/(G36+M36)),0)</f>
        <v>0</v>
      </c>
      <c r="N157" s="91"/>
    </row>
    <row r="158" spans="1:15" ht="32.4" x14ac:dyDescent="0.4">
      <c r="A158" s="87" t="s">
        <v>98</v>
      </c>
      <c r="B158" s="70"/>
      <c r="C158" s="92">
        <f>IFERROR(B158*100/(B10+H10),0)</f>
        <v>0</v>
      </c>
      <c r="D158" s="70"/>
      <c r="E158" s="92">
        <f>IFERROR(D158*100/(C10+I10),0)</f>
        <v>0</v>
      </c>
      <c r="F158" s="86"/>
      <c r="G158" s="92">
        <f>IFERROR(F158*100/(D10+J10),0)</f>
        <v>0</v>
      </c>
      <c r="H158" s="70"/>
      <c r="I158" s="92">
        <f>IFERROR(H158*100/(E10+K10),0)</f>
        <v>0</v>
      </c>
      <c r="J158" s="70"/>
      <c r="K158" s="92">
        <f>IFERROR(J158*100/(F10+L10),0)</f>
        <v>0</v>
      </c>
      <c r="L158" s="70"/>
      <c r="M158" s="92">
        <f>IFERROR(L158*100/(G10+M10),0)</f>
        <v>0</v>
      </c>
      <c r="N158" s="91"/>
      <c r="O158" s="91"/>
    </row>
    <row r="159" spans="1:15" ht="32.4" x14ac:dyDescent="0.4">
      <c r="A159" s="87" t="s">
        <v>99</v>
      </c>
      <c r="B159" s="70"/>
      <c r="C159" s="92">
        <f>IFERROR((B159*100/(B36+H36)),0)</f>
        <v>0</v>
      </c>
      <c r="D159" s="70"/>
      <c r="E159" s="92">
        <f>IFERROR((D159*100/(C36+I36)),0)</f>
        <v>0</v>
      </c>
      <c r="F159" s="86"/>
      <c r="G159" s="92">
        <f>IFERROR((F159*100/(D36+J36)),0)</f>
        <v>0</v>
      </c>
      <c r="H159" s="70"/>
      <c r="I159" s="92">
        <f>IFERROR((H159*100/(E36+K36)),0)</f>
        <v>0</v>
      </c>
      <c r="J159" s="70"/>
      <c r="K159" s="92">
        <f>IFERROR((J159*100/(F36+L36)),0)</f>
        <v>0</v>
      </c>
      <c r="L159" s="70"/>
      <c r="M159" s="92">
        <f>IFERROR((L159*100/(G36+M36)),0)</f>
        <v>0</v>
      </c>
      <c r="N159" s="91"/>
      <c r="O159" s="91"/>
    </row>
    <row r="160" spans="1:15" x14ac:dyDescent="0.4">
      <c r="A160" s="93" t="s">
        <v>100</v>
      </c>
      <c r="B160" s="94"/>
      <c r="C160" s="94"/>
      <c r="D160" s="94"/>
      <c r="E160" s="94"/>
      <c r="F160" s="94"/>
      <c r="G160" s="94"/>
      <c r="H160" s="94"/>
      <c r="I160" s="94"/>
      <c r="J160" s="94"/>
      <c r="K160" s="94"/>
      <c r="L160" s="94"/>
      <c r="M160" s="94"/>
      <c r="N160" s="91"/>
      <c r="O160" s="91"/>
    </row>
    <row r="161" spans="1:27" x14ac:dyDescent="0.4">
      <c r="A161" s="384" t="s">
        <v>101</v>
      </c>
      <c r="B161" s="384"/>
      <c r="C161" s="384"/>
      <c r="D161" s="384"/>
      <c r="E161" s="384"/>
      <c r="F161" s="384"/>
      <c r="G161" s="384"/>
      <c r="H161" s="384"/>
      <c r="I161" s="384"/>
      <c r="J161" s="384"/>
      <c r="K161" s="384"/>
      <c r="L161" s="384"/>
      <c r="M161" s="384"/>
      <c r="N161" s="384"/>
      <c r="O161" s="384"/>
      <c r="P161" s="384"/>
      <c r="Q161" s="384"/>
      <c r="R161" s="384"/>
      <c r="S161" s="384"/>
      <c r="T161" s="384"/>
      <c r="U161" s="384"/>
      <c r="V161" s="384"/>
      <c r="W161" s="23"/>
      <c r="X161" s="23"/>
      <c r="Y161" s="23"/>
      <c r="Z161" s="91"/>
      <c r="AA161" s="91"/>
    </row>
    <row r="162" spans="1:27" ht="26.25" customHeight="1" x14ac:dyDescent="0.4">
      <c r="A162" s="391" t="s">
        <v>102</v>
      </c>
      <c r="B162" s="391"/>
      <c r="C162" s="391"/>
      <c r="D162" s="391"/>
      <c r="E162" s="391"/>
      <c r="F162" s="391"/>
      <c r="G162" s="391"/>
      <c r="H162" s="391"/>
      <c r="I162" s="391"/>
      <c r="J162" s="391"/>
      <c r="K162" s="391"/>
      <c r="L162" s="391"/>
      <c r="M162" s="391"/>
      <c r="N162" s="391"/>
      <c r="O162" s="391"/>
      <c r="P162" s="391"/>
      <c r="Q162" s="391"/>
      <c r="R162" s="391"/>
      <c r="S162" s="391"/>
      <c r="T162" s="95"/>
      <c r="U162" s="95"/>
      <c r="V162" s="95"/>
      <c r="W162" s="95"/>
      <c r="X162" s="95"/>
      <c r="Y162" s="95"/>
    </row>
    <row r="163" spans="1:27" x14ac:dyDescent="0.4">
      <c r="A163" s="420" t="s">
        <v>74</v>
      </c>
      <c r="B163" s="420"/>
      <c r="C163" s="420"/>
      <c r="D163" s="420"/>
      <c r="E163" s="420"/>
      <c r="F163" s="420"/>
      <c r="G163" s="420"/>
      <c r="H163" s="420"/>
      <c r="I163" s="420"/>
      <c r="J163" s="420"/>
      <c r="K163" s="420"/>
      <c r="L163" s="420"/>
      <c r="M163" s="420"/>
      <c r="N163" s="420"/>
      <c r="O163" s="420"/>
      <c r="P163" s="420"/>
      <c r="Q163" s="420"/>
      <c r="R163" s="420"/>
      <c r="S163" s="420"/>
      <c r="T163" s="206"/>
      <c r="U163" s="206"/>
      <c r="V163" s="206"/>
    </row>
    <row r="164" spans="1:27" x14ac:dyDescent="0.4">
      <c r="A164" s="64"/>
      <c r="B164" s="96"/>
      <c r="C164" s="96"/>
      <c r="D164" s="96"/>
      <c r="E164" s="96"/>
      <c r="F164" s="96"/>
      <c r="G164" s="96"/>
      <c r="J164" s="96"/>
      <c r="K164" s="96"/>
      <c r="L164" s="96"/>
    </row>
    <row r="165" spans="1:27" x14ac:dyDescent="0.4">
      <c r="A165" s="445" t="s">
        <v>103</v>
      </c>
      <c r="B165" s="446"/>
      <c r="C165" s="446"/>
      <c r="D165" s="446"/>
      <c r="E165" s="446"/>
      <c r="F165" s="446"/>
      <c r="G165" s="446"/>
      <c r="H165" s="446"/>
      <c r="I165" s="446"/>
      <c r="J165" s="446"/>
      <c r="K165" s="446"/>
      <c r="L165" s="446"/>
      <c r="M165" s="447"/>
    </row>
    <row r="166" spans="1:27" x14ac:dyDescent="0.4">
      <c r="A166" s="408" t="s">
        <v>61</v>
      </c>
      <c r="B166" s="322">
        <v>2018</v>
      </c>
      <c r="C166" s="324"/>
      <c r="D166" s="305">
        <v>2019</v>
      </c>
      <c r="E166" s="328"/>
      <c r="F166" s="328"/>
      <c r="G166" s="306"/>
      <c r="H166" s="332">
        <v>2020</v>
      </c>
      <c r="I166" s="332"/>
      <c r="J166" s="332">
        <v>2021</v>
      </c>
      <c r="K166" s="332"/>
      <c r="L166" s="332">
        <v>2022</v>
      </c>
      <c r="M166" s="332"/>
    </row>
    <row r="167" spans="1:27" x14ac:dyDescent="0.4">
      <c r="A167" s="409"/>
      <c r="B167" s="325"/>
      <c r="C167" s="327"/>
      <c r="D167" s="305" t="s">
        <v>283</v>
      </c>
      <c r="E167" s="306"/>
      <c r="F167" s="305" t="s">
        <v>218</v>
      </c>
      <c r="G167" s="306"/>
      <c r="H167" s="332"/>
      <c r="I167" s="332"/>
      <c r="J167" s="332"/>
      <c r="K167" s="332"/>
      <c r="L167" s="332"/>
      <c r="M167" s="332"/>
    </row>
    <row r="168" spans="1:27" x14ac:dyDescent="0.4">
      <c r="A168" s="409"/>
      <c r="B168" s="211" t="s">
        <v>84</v>
      </c>
      <c r="C168" s="211" t="s">
        <v>63</v>
      </c>
      <c r="D168" s="211" t="s">
        <v>84</v>
      </c>
      <c r="E168" s="211" t="s">
        <v>63</v>
      </c>
      <c r="F168" s="211" t="s">
        <v>84</v>
      </c>
      <c r="G168" s="211" t="s">
        <v>63</v>
      </c>
      <c r="H168" s="211" t="s">
        <v>84</v>
      </c>
      <c r="I168" s="211" t="s">
        <v>63</v>
      </c>
      <c r="J168" s="211" t="s">
        <v>84</v>
      </c>
      <c r="K168" s="211" t="s">
        <v>63</v>
      </c>
      <c r="L168" s="211" t="s">
        <v>84</v>
      </c>
      <c r="M168" s="211" t="s">
        <v>63</v>
      </c>
    </row>
    <row r="169" spans="1:27" ht="32.4" x14ac:dyDescent="0.4">
      <c r="A169" s="97" t="s">
        <v>104</v>
      </c>
      <c r="B169" s="98"/>
      <c r="C169" s="83">
        <f>IFERROR((B169*100/H10),0)</f>
        <v>0</v>
      </c>
      <c r="D169" s="98"/>
      <c r="E169" s="83">
        <f>IFERROR((D169*100/I10),0)</f>
        <v>0</v>
      </c>
      <c r="F169" s="84"/>
      <c r="G169" s="83">
        <f>IFERROR((F169*100/J10),0)</f>
        <v>0</v>
      </c>
      <c r="H169" s="98"/>
      <c r="I169" s="83">
        <f>IFERROR((H169*100/K10),0)</f>
        <v>0</v>
      </c>
      <c r="J169" s="98"/>
      <c r="K169" s="83">
        <f>IFERROR((J169*100/L10),0)</f>
        <v>0</v>
      </c>
      <c r="L169" s="98"/>
      <c r="M169" s="68">
        <f>IFERROR((L169*100/M10),0)</f>
        <v>0</v>
      </c>
      <c r="N169" s="99"/>
      <c r="O169" s="99"/>
    </row>
    <row r="170" spans="1:27" x14ac:dyDescent="0.4">
      <c r="A170" s="89" t="s">
        <v>105</v>
      </c>
      <c r="B170" s="516"/>
      <c r="C170" s="517"/>
      <c r="D170" s="516"/>
      <c r="E170" s="518"/>
      <c r="F170" s="518"/>
      <c r="G170" s="517"/>
      <c r="H170" s="516"/>
      <c r="I170" s="517"/>
      <c r="J170" s="516"/>
      <c r="K170" s="517"/>
      <c r="L170" s="516"/>
      <c r="M170" s="519"/>
      <c r="N170" s="99"/>
      <c r="O170" s="99"/>
    </row>
    <row r="171" spans="1:27" ht="32.4" x14ac:dyDescent="0.4">
      <c r="A171" s="87" t="s">
        <v>106</v>
      </c>
      <c r="B171" s="101"/>
      <c r="C171" s="67">
        <f>IFERROR((B171*100/B170),0)</f>
        <v>0</v>
      </c>
      <c r="D171" s="101"/>
      <c r="E171" s="67">
        <f>IFERROR((D171*100/D170),0)</f>
        <v>0</v>
      </c>
      <c r="F171" s="72"/>
      <c r="G171" s="67">
        <f>IFERROR((F171*100/F170),0)</f>
        <v>0</v>
      </c>
      <c r="H171" s="101"/>
      <c r="I171" s="67">
        <f>IFERROR((H171*100/H170),0)</f>
        <v>0</v>
      </c>
      <c r="J171" s="101"/>
      <c r="K171" s="67">
        <f>IFERROR((J171*100/J170),0)</f>
        <v>0</v>
      </c>
      <c r="L171" s="101"/>
      <c r="M171" s="71">
        <f>IFERROR((L171*100/L170),0)</f>
        <v>0</v>
      </c>
      <c r="N171" s="99"/>
      <c r="O171" s="99"/>
    </row>
    <row r="172" spans="1:27" ht="32.4" x14ac:dyDescent="0.4">
      <c r="A172" s="89" t="s">
        <v>107</v>
      </c>
      <c r="B172" s="101"/>
      <c r="C172" s="67">
        <f>IFERROR((B172*100/B171),0)</f>
        <v>0</v>
      </c>
      <c r="D172" s="101"/>
      <c r="E172" s="67">
        <f>IFERROR((D172*100/D171),0)</f>
        <v>0</v>
      </c>
      <c r="F172" s="72"/>
      <c r="G172" s="67">
        <f>IFERROR((F172*100/F171),0)</f>
        <v>0</v>
      </c>
      <c r="H172" s="101"/>
      <c r="I172" s="67">
        <f>IFERROR((H172*100/H171),0)</f>
        <v>0</v>
      </c>
      <c r="J172" s="101"/>
      <c r="K172" s="67">
        <f>IFERROR((J172*100/J171),0)</f>
        <v>0</v>
      </c>
      <c r="L172" s="101"/>
      <c r="M172" s="71">
        <f>IFERROR((L172*100/L171),0)</f>
        <v>0</v>
      </c>
      <c r="N172" s="99"/>
      <c r="O172" s="99"/>
    </row>
    <row r="173" spans="1:27" ht="32.4" x14ac:dyDescent="0.4">
      <c r="A173" s="89" t="s">
        <v>108</v>
      </c>
      <c r="B173" s="101"/>
      <c r="C173" s="67">
        <f>IFERROR((B173*100/B171),0)</f>
        <v>0</v>
      </c>
      <c r="D173" s="101"/>
      <c r="E173" s="67">
        <f>IFERROR((D173*100/D171),0)</f>
        <v>0</v>
      </c>
      <c r="F173" s="72"/>
      <c r="G173" s="67">
        <f>IFERROR((F173*100/F171),0)</f>
        <v>0</v>
      </c>
      <c r="H173" s="101"/>
      <c r="I173" s="67">
        <f>IFERROR((H173*100/H171),0)</f>
        <v>0</v>
      </c>
      <c r="J173" s="101"/>
      <c r="K173" s="67">
        <f>IFERROR((J173*100/J171),0)</f>
        <v>0</v>
      </c>
      <c r="L173" s="101"/>
      <c r="M173" s="71">
        <f>IFERROR((L173*100/L171),0)</f>
        <v>0</v>
      </c>
      <c r="N173" s="99"/>
      <c r="O173" s="99"/>
    </row>
    <row r="174" spans="1:27" ht="32.4" x14ac:dyDescent="0.4">
      <c r="A174" s="87" t="s">
        <v>109</v>
      </c>
      <c r="B174" s="101"/>
      <c r="C174" s="67">
        <f>IFERROR((B174*100/B10),0)</f>
        <v>0</v>
      </c>
      <c r="D174" s="101"/>
      <c r="E174" s="67">
        <f>IFERROR((D174*100/C10),0)</f>
        <v>0</v>
      </c>
      <c r="F174" s="72"/>
      <c r="G174" s="67">
        <f>IFERROR((F174*100/D10),0)</f>
        <v>0</v>
      </c>
      <c r="H174" s="101"/>
      <c r="I174" s="67">
        <f>IFERROR((H174*100/E10),0)</f>
        <v>0</v>
      </c>
      <c r="J174" s="101"/>
      <c r="K174" s="67">
        <f>IFERROR((J174*100/F10),0)</f>
        <v>0</v>
      </c>
      <c r="L174" s="101"/>
      <c r="M174" s="71">
        <f>IFERROR((L174*100/G10),0)</f>
        <v>0</v>
      </c>
      <c r="N174" s="99"/>
      <c r="O174" s="99"/>
    </row>
    <row r="175" spans="1:27" x14ac:dyDescent="0.4">
      <c r="A175" s="87" t="s">
        <v>110</v>
      </c>
      <c r="B175" s="516"/>
      <c r="C175" s="517"/>
      <c r="D175" s="516"/>
      <c r="E175" s="518"/>
      <c r="F175" s="518"/>
      <c r="G175" s="517"/>
      <c r="H175" s="516"/>
      <c r="I175" s="517"/>
      <c r="J175" s="516"/>
      <c r="K175" s="517"/>
      <c r="L175" s="516"/>
      <c r="M175" s="519"/>
      <c r="N175" s="99"/>
      <c r="O175" s="99"/>
    </row>
    <row r="176" spans="1:27" x14ac:dyDescent="0.4">
      <c r="A176" s="87" t="s">
        <v>111</v>
      </c>
      <c r="B176" s="101"/>
      <c r="C176" s="67">
        <f>IFERROR((B176*100/B175),0)</f>
        <v>0</v>
      </c>
      <c r="D176" s="101"/>
      <c r="E176" s="67">
        <f>IFERROR((D176*100/D175),0)</f>
        <v>0</v>
      </c>
      <c r="F176" s="72"/>
      <c r="G176" s="67">
        <f>IFERROR((F176*100/F175),0)</f>
        <v>0</v>
      </c>
      <c r="H176" s="101"/>
      <c r="I176" s="67">
        <f>IFERROR((H176*100/H175),0)</f>
        <v>0</v>
      </c>
      <c r="J176" s="101"/>
      <c r="K176" s="67">
        <f>IFERROR((J176*100/J175),0)</f>
        <v>0</v>
      </c>
      <c r="L176" s="101"/>
      <c r="M176" s="71">
        <f>IFERROR((L176*100/L175),0)</f>
        <v>0</v>
      </c>
      <c r="N176" s="99"/>
      <c r="O176" s="99"/>
    </row>
    <row r="177" spans="1:25" ht="32.4" x14ac:dyDescent="0.4">
      <c r="A177" s="89" t="s">
        <v>112</v>
      </c>
      <c r="B177" s="101"/>
      <c r="C177" s="67">
        <f>IFERROR((B177*100/B176),0)</f>
        <v>0</v>
      </c>
      <c r="D177" s="101"/>
      <c r="E177" s="67">
        <f>IFERROR((D177*100/D176),0)</f>
        <v>0</v>
      </c>
      <c r="F177" s="72"/>
      <c r="G177" s="67">
        <f>IFERROR((F177*100/F176),0)</f>
        <v>0</v>
      </c>
      <c r="H177" s="101"/>
      <c r="I177" s="67">
        <f>IFERROR((H177*100/H176),0)</f>
        <v>0</v>
      </c>
      <c r="J177" s="101"/>
      <c r="K177" s="67">
        <f>IFERROR((J177*100/J176),0)</f>
        <v>0</v>
      </c>
      <c r="L177" s="101"/>
      <c r="M177" s="71">
        <f>IFERROR((L177*100/L176),0)</f>
        <v>0</v>
      </c>
      <c r="N177" s="99"/>
      <c r="O177" s="99"/>
    </row>
    <row r="178" spans="1:25" ht="32.4" x14ac:dyDescent="0.4">
      <c r="A178" s="89" t="s">
        <v>113</v>
      </c>
      <c r="B178" s="101"/>
      <c r="C178" s="67">
        <f>IFERROR((B178*100/B176),0)</f>
        <v>0</v>
      </c>
      <c r="D178" s="101"/>
      <c r="E178" s="67">
        <f>IFERROR((D178*100/D176),0)</f>
        <v>0</v>
      </c>
      <c r="F178" s="72"/>
      <c r="G178" s="67">
        <f>IFERROR((F178*100/F176),0)</f>
        <v>0</v>
      </c>
      <c r="H178" s="101"/>
      <c r="I178" s="67">
        <f>IFERROR((H178*100/H176),0)</f>
        <v>0</v>
      </c>
      <c r="J178" s="101"/>
      <c r="K178" s="67">
        <f>IFERROR((J178*100/J176),0)</f>
        <v>0</v>
      </c>
      <c r="L178" s="101"/>
      <c r="M178" s="71">
        <f>IFERROR((L178*100/L176),0)</f>
        <v>0</v>
      </c>
      <c r="N178" s="99"/>
      <c r="O178" s="99"/>
    </row>
    <row r="179" spans="1:25" ht="32.4" x14ac:dyDescent="0.4">
      <c r="A179" s="89" t="s">
        <v>114</v>
      </c>
      <c r="B179" s="101"/>
      <c r="C179" s="67">
        <f>IFERROR(B179*100/H10,0)</f>
        <v>0</v>
      </c>
      <c r="D179" s="101"/>
      <c r="E179" s="67">
        <f>IFERROR(D179*100/I10,0)</f>
        <v>0</v>
      </c>
      <c r="F179" s="72"/>
      <c r="G179" s="67">
        <f>IFERROR(F179*100/J10,0)</f>
        <v>0</v>
      </c>
      <c r="H179" s="101"/>
      <c r="I179" s="67">
        <f>IFERROR(H179*100/K10,0)</f>
        <v>0</v>
      </c>
      <c r="J179" s="101"/>
      <c r="K179" s="67">
        <f>IFERROR(J179*100/L10,0)</f>
        <v>0</v>
      </c>
      <c r="L179" s="101"/>
      <c r="M179" s="71">
        <f>IFERROR(L179*100/M10,0)</f>
        <v>0</v>
      </c>
      <c r="N179" s="99"/>
      <c r="O179" s="99"/>
    </row>
    <row r="180" spans="1:25" ht="32.4" x14ac:dyDescent="0.4">
      <c r="A180" s="105" t="s">
        <v>115</v>
      </c>
      <c r="B180" s="101"/>
      <c r="C180" s="67">
        <f>IFERROR(B180*100/H10,0)</f>
        <v>0</v>
      </c>
      <c r="D180" s="101"/>
      <c r="E180" s="67">
        <f>IFERROR(D180*100/I10,0)</f>
        <v>0</v>
      </c>
      <c r="F180" s="72"/>
      <c r="G180" s="67">
        <f>IFERROR(F180*100/J10,0)</f>
        <v>0</v>
      </c>
      <c r="H180" s="101"/>
      <c r="I180" s="67">
        <f>IFERROR(H180*100/K10,0)</f>
        <v>0</v>
      </c>
      <c r="J180" s="101"/>
      <c r="K180" s="67">
        <f>IFERROR(J180*100/L10,0)</f>
        <v>0</v>
      </c>
      <c r="L180" s="101"/>
      <c r="M180" s="71">
        <f>IFERROR(L180*100/M10,0)</f>
        <v>0</v>
      </c>
      <c r="N180" s="99"/>
      <c r="O180" s="99"/>
    </row>
    <row r="181" spans="1:25" ht="32.4" x14ac:dyDescent="0.4">
      <c r="A181" s="105" t="s">
        <v>116</v>
      </c>
      <c r="B181" s="101"/>
      <c r="C181" s="67">
        <f>IFERROR((B181*100/(B10+H10)),0)</f>
        <v>0</v>
      </c>
      <c r="D181" s="101"/>
      <c r="E181" s="67">
        <f>IFERROR((D181*100/(C10+I10)),0)</f>
        <v>0</v>
      </c>
      <c r="F181" s="72"/>
      <c r="G181" s="67">
        <f>IFERROR((F181*100/(D10+J10)),0)</f>
        <v>0</v>
      </c>
      <c r="H181" s="101"/>
      <c r="I181" s="67">
        <f>IFERROR((H181*100/(E10+K10)),0)</f>
        <v>0</v>
      </c>
      <c r="J181" s="101"/>
      <c r="K181" s="67">
        <f>IFERROR((J181*100/(F10+L10)),0)</f>
        <v>0</v>
      </c>
      <c r="L181" s="101"/>
      <c r="M181" s="71">
        <f>IFERROR((L181*100/(G10+M10)),0)</f>
        <v>0</v>
      </c>
    </row>
    <row r="182" spans="1:25" ht="32.4" x14ac:dyDescent="0.4">
      <c r="A182" s="105" t="s">
        <v>117</v>
      </c>
      <c r="B182" s="101"/>
      <c r="C182" s="67">
        <f>IFERROR(B182*100/(N10+B16+H16),0)</f>
        <v>0</v>
      </c>
      <c r="D182" s="101"/>
      <c r="E182" s="67">
        <f>IFERROR(D182*100/(O10+C16+I16),0)</f>
        <v>0</v>
      </c>
      <c r="F182" s="72"/>
      <c r="G182" s="67">
        <f>IFERROR(F182*100/(P10+D16+J16),0)</f>
        <v>0</v>
      </c>
      <c r="H182" s="101"/>
      <c r="I182" s="67">
        <f>IFERROR(H182*100/(Q10+E16+K16),0)</f>
        <v>0</v>
      </c>
      <c r="J182" s="101"/>
      <c r="K182" s="67">
        <f>IFERROR(J182*100/(R10+F16+L16),0)</f>
        <v>0</v>
      </c>
      <c r="L182" s="101"/>
      <c r="M182" s="71">
        <f>IFERROR(L182*100/(S10+G16+M16),0)</f>
        <v>0</v>
      </c>
    </row>
    <row r="183" spans="1:25" ht="32.4" x14ac:dyDescent="0.4">
      <c r="A183" s="105" t="s">
        <v>118</v>
      </c>
      <c r="B183" s="101"/>
      <c r="C183" s="67">
        <f>IFERROR((B183*100/N16),0)</f>
        <v>0</v>
      </c>
      <c r="D183" s="101"/>
      <c r="E183" s="67">
        <f>IFERROR((D183*100/O16),0)</f>
        <v>0</v>
      </c>
      <c r="F183" s="72"/>
      <c r="G183" s="67">
        <f>IFERROR((F183*100/P16),0)</f>
        <v>0</v>
      </c>
      <c r="H183" s="101"/>
      <c r="I183" s="67">
        <f>IFERROR((H183*100/Q16),0)</f>
        <v>0</v>
      </c>
      <c r="J183" s="101"/>
      <c r="K183" s="67">
        <f>IFERROR((J183*100/R16),0)</f>
        <v>0</v>
      </c>
      <c r="L183" s="101"/>
      <c r="M183" s="71">
        <f>IFERROR((L183*100/S16),0)</f>
        <v>0</v>
      </c>
    </row>
    <row r="184" spans="1:25" ht="32.4" x14ac:dyDescent="0.4">
      <c r="A184" s="105" t="s">
        <v>119</v>
      </c>
      <c r="B184" s="101"/>
      <c r="C184" s="67">
        <f>IFERROR((B184*100/(B10+H10)),0)</f>
        <v>0</v>
      </c>
      <c r="D184" s="101"/>
      <c r="E184" s="67">
        <f>IFERROR((D184*100/(C10+I10)),0)</f>
        <v>0</v>
      </c>
      <c r="F184" s="72"/>
      <c r="G184" s="67">
        <f>IFERROR((F184*100/(D10+J10)),0)</f>
        <v>0</v>
      </c>
      <c r="H184" s="101"/>
      <c r="I184" s="67">
        <f>IFERROR((H184*100/(E10+K10)),0)</f>
        <v>0</v>
      </c>
      <c r="J184" s="101"/>
      <c r="K184" s="67">
        <f>IFERROR((J184*100/(F10+L10)),0)</f>
        <v>0</v>
      </c>
      <c r="L184" s="101"/>
      <c r="M184" s="71">
        <f>IFERROR((L184*100/($G$10+$M$10)),0)</f>
        <v>0</v>
      </c>
    </row>
    <row r="185" spans="1:25" ht="32.4" x14ac:dyDescent="0.4">
      <c r="A185" s="105" t="s">
        <v>120</v>
      </c>
      <c r="B185" s="101"/>
      <c r="C185" s="67">
        <f>IFERROR((B185*100/(B10+H10)),0)</f>
        <v>0</v>
      </c>
      <c r="D185" s="101"/>
      <c r="E185" s="67">
        <f>IFERROR((D185*100/(C10+I10)),0)</f>
        <v>0</v>
      </c>
      <c r="F185" s="72"/>
      <c r="G185" s="67">
        <f>IFERROR((F185*100/(D10+J10)),0)</f>
        <v>0</v>
      </c>
      <c r="H185" s="101"/>
      <c r="I185" s="67">
        <f>IFERROR((H185*100/(E10+K10)),0)</f>
        <v>0</v>
      </c>
      <c r="J185" s="101"/>
      <c r="K185" s="67">
        <f>IFERROR((J185*100/(F10+L10)),0)</f>
        <v>0</v>
      </c>
      <c r="L185" s="101"/>
      <c r="M185" s="71">
        <f>IFERROR((L185*100/(G10+M10)),0)</f>
        <v>0</v>
      </c>
    </row>
    <row r="186" spans="1:25" x14ac:dyDescent="0.4">
      <c r="A186" s="60" t="s">
        <v>121</v>
      </c>
      <c r="B186" s="72"/>
      <c r="C186" s="67">
        <f>IFERROR((B186*100/N42),0)</f>
        <v>0</v>
      </c>
      <c r="D186" s="72"/>
      <c r="E186" s="67">
        <f>IFERROR((D186*100/O42),0)</f>
        <v>0</v>
      </c>
      <c r="F186" s="72"/>
      <c r="G186" s="67">
        <f>IFERROR((F186*100/P42),0)</f>
        <v>0</v>
      </c>
      <c r="H186" s="72"/>
      <c r="I186" s="67">
        <f>IFERROR((H186*100/Q42),0)</f>
        <v>0</v>
      </c>
      <c r="J186" s="72"/>
      <c r="K186" s="67">
        <f>IFERROR((J186*100/R42),0)</f>
        <v>0</v>
      </c>
      <c r="L186" s="72"/>
      <c r="M186" s="71">
        <f>IFERROR((L186*100/S42),0)</f>
        <v>0</v>
      </c>
    </row>
    <row r="187" spans="1:25" ht="32.4" x14ac:dyDescent="0.4">
      <c r="A187" s="106" t="s">
        <v>122</v>
      </c>
      <c r="B187" s="72"/>
      <c r="C187" s="67">
        <f>IFERROR((B187*100/N42),0)</f>
        <v>0</v>
      </c>
      <c r="D187" s="72"/>
      <c r="E187" s="67">
        <f>IFERROR((D187*100/O42),0)</f>
        <v>0</v>
      </c>
      <c r="F187" s="72"/>
      <c r="G187" s="67">
        <f>IFERROR((F187*100/P42),0)</f>
        <v>0</v>
      </c>
      <c r="H187" s="72"/>
      <c r="I187" s="67">
        <f>IFERROR((H187*100/Q42),0)</f>
        <v>0</v>
      </c>
      <c r="J187" s="72"/>
      <c r="K187" s="67">
        <f>IFERROR((J187*100/R42),0)</f>
        <v>0</v>
      </c>
      <c r="L187" s="72"/>
      <c r="M187" s="71">
        <f>IFERROR((L187*100/S42),0)</f>
        <v>0</v>
      </c>
    </row>
    <row r="188" spans="1:25" ht="48.6" x14ac:dyDescent="0.4">
      <c r="A188" s="106" t="s">
        <v>123</v>
      </c>
      <c r="B188" s="72"/>
      <c r="C188" s="67">
        <f>IFERROR((B188*100/N42),0)</f>
        <v>0</v>
      </c>
      <c r="D188" s="72"/>
      <c r="E188" s="67">
        <f>IFERROR((D188*100/O42),0)</f>
        <v>0</v>
      </c>
      <c r="F188" s="72"/>
      <c r="G188" s="67">
        <f>IFERROR((F188*100/P42),0)</f>
        <v>0</v>
      </c>
      <c r="H188" s="72"/>
      <c r="I188" s="67">
        <f>IFERROR((H188*100/Q42),0)</f>
        <v>0</v>
      </c>
      <c r="J188" s="72"/>
      <c r="K188" s="67">
        <f>IFERROR((J188*100/R42),0)</f>
        <v>0</v>
      </c>
      <c r="L188" s="72"/>
      <c r="M188" s="71">
        <f>IFERROR((L188*100/S42),0)</f>
        <v>0</v>
      </c>
    </row>
    <row r="189" spans="1:25" ht="48.6" x14ac:dyDescent="0.4">
      <c r="A189" s="87" t="s">
        <v>124</v>
      </c>
      <c r="B189" s="101"/>
      <c r="C189" s="67">
        <f>IFERROR((B189*100/(B10+H10)),0)</f>
        <v>0</v>
      </c>
      <c r="D189" s="101"/>
      <c r="E189" s="67">
        <f>IFERROR((D189*100/(C10+I10)),0)</f>
        <v>0</v>
      </c>
      <c r="F189" s="72"/>
      <c r="G189" s="67">
        <f>IFERROR((F189*100/(D10+J10)),0)</f>
        <v>0</v>
      </c>
      <c r="H189" s="101"/>
      <c r="I189" s="67">
        <f>IFERROR((H189*100/(E10+K10)),0)</f>
        <v>0</v>
      </c>
      <c r="J189" s="101"/>
      <c r="K189" s="67">
        <f>IFERROR((J189*100/(F10+L10)),0)</f>
        <v>0</v>
      </c>
      <c r="L189" s="101"/>
      <c r="M189" s="71">
        <f>IFERROR((L189*100/(G10+M10)),0)</f>
        <v>0</v>
      </c>
      <c r="N189" s="107"/>
      <c r="O189" s="107"/>
    </row>
    <row r="190" spans="1:25" ht="48.6" x14ac:dyDescent="0.4">
      <c r="A190" s="93" t="s">
        <v>125</v>
      </c>
      <c r="B190" s="108"/>
      <c r="C190" s="109">
        <f>IFERROR((B190*100/(B10+H10)),0)</f>
        <v>0</v>
      </c>
      <c r="D190" s="108"/>
      <c r="E190" s="109">
        <f>IFERROR((D190*100/(C10+I10)),0)</f>
        <v>0</v>
      </c>
      <c r="F190" s="110"/>
      <c r="G190" s="109">
        <f>IFERROR((F190*100/(D10+J10)),0)</f>
        <v>0</v>
      </c>
      <c r="H190" s="108"/>
      <c r="I190" s="109">
        <f>IFERROR((H190*100/(E10+K10)),0)</f>
        <v>0</v>
      </c>
      <c r="J190" s="108"/>
      <c r="K190" s="109">
        <f>IFERROR((J190*100/(F10+L10)),0)</f>
        <v>0</v>
      </c>
      <c r="L190" s="108"/>
      <c r="M190" s="111">
        <f>IFERROR((L190*100/(G10+M10)),0)</f>
        <v>0</v>
      </c>
      <c r="N190" s="107"/>
      <c r="O190" s="107"/>
    </row>
    <row r="191" spans="1:25" x14ac:dyDescent="0.4">
      <c r="A191" s="13"/>
      <c r="B191" s="13"/>
      <c r="C191" s="112"/>
      <c r="D191" s="112"/>
      <c r="E191" s="112"/>
      <c r="F191" s="112"/>
      <c r="G191" s="112"/>
      <c r="H191" s="112"/>
      <c r="I191" s="112"/>
      <c r="J191" s="112"/>
      <c r="K191" s="112"/>
      <c r="L191" s="112"/>
      <c r="M191" s="112"/>
      <c r="N191" s="112"/>
      <c r="O191" s="112"/>
      <c r="P191" s="96"/>
      <c r="Q191" s="96"/>
      <c r="R191" s="96"/>
      <c r="S191" s="96"/>
      <c r="T191" s="96"/>
      <c r="U191" s="96"/>
      <c r="V191" s="96"/>
      <c r="W191" s="96"/>
      <c r="X191" s="96"/>
      <c r="Y191" s="96"/>
    </row>
    <row r="192" spans="1:25" x14ac:dyDescent="0.4">
      <c r="A192" s="410" t="s">
        <v>103</v>
      </c>
      <c r="B192" s="411"/>
      <c r="C192" s="411"/>
      <c r="D192" s="411"/>
      <c r="E192" s="411"/>
      <c r="F192" s="411"/>
      <c r="G192" s="411"/>
      <c r="H192" s="411"/>
      <c r="I192" s="411"/>
      <c r="J192" s="411"/>
      <c r="K192" s="411"/>
      <c r="L192" s="411"/>
      <c r="M192" s="411"/>
      <c r="N192" s="411"/>
      <c r="O192" s="411"/>
      <c r="P192" s="411"/>
      <c r="Q192" s="411"/>
      <c r="R192" s="411"/>
      <c r="S192" s="412"/>
    </row>
    <row r="193" spans="1:19" x14ac:dyDescent="0.4">
      <c r="A193" s="362" t="s">
        <v>126</v>
      </c>
      <c r="B193" s="366">
        <v>2018</v>
      </c>
      <c r="C193" s="367"/>
      <c r="D193" s="368"/>
      <c r="E193" s="410">
        <v>2019</v>
      </c>
      <c r="F193" s="411"/>
      <c r="G193" s="411"/>
      <c r="H193" s="411"/>
      <c r="I193" s="411"/>
      <c r="J193" s="412"/>
      <c r="K193" s="366">
        <v>2020</v>
      </c>
      <c r="L193" s="367"/>
      <c r="M193" s="368"/>
      <c r="N193" s="366">
        <v>2021</v>
      </c>
      <c r="O193" s="367"/>
      <c r="P193" s="368"/>
      <c r="Q193" s="366">
        <v>2022</v>
      </c>
      <c r="R193" s="367"/>
      <c r="S193" s="368"/>
    </row>
    <row r="194" spans="1:19" x14ac:dyDescent="0.4">
      <c r="A194" s="363"/>
      <c r="B194" s="369"/>
      <c r="C194" s="370"/>
      <c r="D194" s="371"/>
      <c r="E194" s="410" t="s">
        <v>283</v>
      </c>
      <c r="F194" s="411"/>
      <c r="G194" s="411"/>
      <c r="H194" s="411" t="s">
        <v>218</v>
      </c>
      <c r="I194" s="411"/>
      <c r="J194" s="412"/>
      <c r="K194" s="369"/>
      <c r="L194" s="370"/>
      <c r="M194" s="371"/>
      <c r="N194" s="369"/>
      <c r="O194" s="370"/>
      <c r="P194" s="371"/>
      <c r="Q194" s="369"/>
      <c r="R194" s="370"/>
      <c r="S194" s="371"/>
    </row>
    <row r="195" spans="1:19" x14ac:dyDescent="0.4">
      <c r="A195" s="363"/>
      <c r="B195" s="113" t="s">
        <v>127</v>
      </c>
      <c r="C195" s="357" t="s">
        <v>128</v>
      </c>
      <c r="D195" s="358"/>
      <c r="E195" s="113" t="s">
        <v>127</v>
      </c>
      <c r="F195" s="357" t="s">
        <v>128</v>
      </c>
      <c r="G195" s="358"/>
      <c r="H195" s="113" t="s">
        <v>127</v>
      </c>
      <c r="I195" s="357" t="s">
        <v>128</v>
      </c>
      <c r="J195" s="358"/>
      <c r="K195" s="113" t="s">
        <v>127</v>
      </c>
      <c r="L195" s="357" t="s">
        <v>128</v>
      </c>
      <c r="M195" s="358"/>
      <c r="N195" s="113" t="s">
        <v>127</v>
      </c>
      <c r="O195" s="357" t="s">
        <v>128</v>
      </c>
      <c r="P195" s="358"/>
      <c r="Q195" s="113" t="s">
        <v>127</v>
      </c>
      <c r="R195" s="357" t="s">
        <v>128</v>
      </c>
      <c r="S195" s="358"/>
    </row>
    <row r="196" spans="1:19" x14ac:dyDescent="0.4">
      <c r="A196" s="364"/>
      <c r="B196" s="113" t="s">
        <v>129</v>
      </c>
      <c r="C196" s="113" t="s">
        <v>129</v>
      </c>
      <c r="D196" s="113" t="s">
        <v>63</v>
      </c>
      <c r="E196" s="113" t="s">
        <v>129</v>
      </c>
      <c r="F196" s="113" t="s">
        <v>129</v>
      </c>
      <c r="G196" s="113" t="s">
        <v>63</v>
      </c>
      <c r="H196" s="113" t="s">
        <v>129</v>
      </c>
      <c r="I196" s="113" t="s">
        <v>129</v>
      </c>
      <c r="J196" s="113" t="s">
        <v>63</v>
      </c>
      <c r="K196" s="113" t="s">
        <v>129</v>
      </c>
      <c r="L196" s="113" t="s">
        <v>129</v>
      </c>
      <c r="M196" s="113" t="s">
        <v>63</v>
      </c>
      <c r="N196" s="113" t="s">
        <v>129</v>
      </c>
      <c r="O196" s="113" t="s">
        <v>129</v>
      </c>
      <c r="P196" s="113" t="s">
        <v>63</v>
      </c>
      <c r="Q196" s="113" t="s">
        <v>129</v>
      </c>
      <c r="R196" s="113" t="s">
        <v>129</v>
      </c>
      <c r="S196" s="113" t="s">
        <v>63</v>
      </c>
    </row>
    <row r="197" spans="1:19" s="116" customFormat="1" ht="32.4" x14ac:dyDescent="0.4">
      <c r="A197" s="207" t="s">
        <v>212</v>
      </c>
      <c r="B197" s="114"/>
      <c r="C197" s="115"/>
      <c r="D197" s="83">
        <f t="shared" ref="D197:D212" si="36">IFERROR((C197*100/B197),0)</f>
        <v>0</v>
      </c>
      <c r="E197" s="114"/>
      <c r="F197" s="115"/>
      <c r="G197" s="83">
        <f t="shared" ref="G197:G212" si="37">IFERROR((F197*100/E197),0)</f>
        <v>0</v>
      </c>
      <c r="H197" s="114"/>
      <c r="I197" s="115"/>
      <c r="J197" s="83">
        <f t="shared" ref="J197:J212" si="38">IFERROR((I197*100/H197),0)</f>
        <v>0</v>
      </c>
      <c r="K197" s="114"/>
      <c r="L197" s="98"/>
      <c r="M197" s="83">
        <f t="shared" ref="M197:M212" si="39">IFERROR((L197*100/K197),0)</f>
        <v>0</v>
      </c>
      <c r="N197" s="114"/>
      <c r="O197" s="98"/>
      <c r="P197" s="83">
        <f t="shared" ref="P197:P212" si="40">IFERROR((O197*100/N197),0)</f>
        <v>0</v>
      </c>
      <c r="Q197" s="114"/>
      <c r="R197" s="98"/>
      <c r="S197" s="68">
        <f t="shared" ref="S197:S212" si="41">IFERROR((R197*100/Q197),0)</f>
        <v>0</v>
      </c>
    </row>
    <row r="198" spans="1:19" s="116" customFormat="1" ht="32.4" x14ac:dyDescent="0.4">
      <c r="A198" s="87" t="s">
        <v>213</v>
      </c>
      <c r="B198" s="117"/>
      <c r="C198" s="118"/>
      <c r="D198" s="67">
        <f t="shared" si="36"/>
        <v>0</v>
      </c>
      <c r="E198" s="117"/>
      <c r="F198" s="118"/>
      <c r="G198" s="67">
        <f t="shared" si="37"/>
        <v>0</v>
      </c>
      <c r="H198" s="117"/>
      <c r="I198" s="118"/>
      <c r="J198" s="67">
        <f t="shared" si="38"/>
        <v>0</v>
      </c>
      <c r="K198" s="117"/>
      <c r="L198" s="101"/>
      <c r="M198" s="67">
        <f t="shared" si="39"/>
        <v>0</v>
      </c>
      <c r="N198" s="117"/>
      <c r="O198" s="101"/>
      <c r="P198" s="67">
        <f t="shared" si="40"/>
        <v>0</v>
      </c>
      <c r="Q198" s="117"/>
      <c r="R198" s="101"/>
      <c r="S198" s="71">
        <f t="shared" si="41"/>
        <v>0</v>
      </c>
    </row>
    <row r="199" spans="1:19" ht="32.4" x14ac:dyDescent="0.4">
      <c r="A199" s="89" t="s">
        <v>289</v>
      </c>
      <c r="B199" s="117"/>
      <c r="C199" s="119"/>
      <c r="D199" s="67">
        <f t="shared" si="36"/>
        <v>0</v>
      </c>
      <c r="E199" s="117"/>
      <c r="F199" s="118"/>
      <c r="G199" s="67">
        <f t="shared" si="37"/>
        <v>0</v>
      </c>
      <c r="H199" s="117"/>
      <c r="I199" s="118"/>
      <c r="J199" s="67">
        <f t="shared" si="38"/>
        <v>0</v>
      </c>
      <c r="K199" s="117"/>
      <c r="L199" s="118"/>
      <c r="M199" s="67">
        <f t="shared" si="39"/>
        <v>0</v>
      </c>
      <c r="N199" s="117"/>
      <c r="O199" s="118"/>
      <c r="P199" s="67">
        <f t="shared" si="40"/>
        <v>0</v>
      </c>
      <c r="Q199" s="117"/>
      <c r="R199" s="118"/>
      <c r="S199" s="71">
        <f t="shared" si="41"/>
        <v>0</v>
      </c>
    </row>
    <row r="200" spans="1:19" ht="32.4" x14ac:dyDescent="0.4">
      <c r="A200" s="89" t="s">
        <v>290</v>
      </c>
      <c r="B200" s="117"/>
      <c r="C200" s="120"/>
      <c r="D200" s="67">
        <f t="shared" si="36"/>
        <v>0</v>
      </c>
      <c r="E200" s="117"/>
      <c r="F200" s="118"/>
      <c r="G200" s="67">
        <f t="shared" si="37"/>
        <v>0</v>
      </c>
      <c r="H200" s="117"/>
      <c r="I200" s="118"/>
      <c r="J200" s="67">
        <f t="shared" si="38"/>
        <v>0</v>
      </c>
      <c r="K200" s="117"/>
      <c r="L200" s="118"/>
      <c r="M200" s="67">
        <f t="shared" si="39"/>
        <v>0</v>
      </c>
      <c r="N200" s="117"/>
      <c r="O200" s="118"/>
      <c r="P200" s="67">
        <f t="shared" si="40"/>
        <v>0</v>
      </c>
      <c r="Q200" s="117"/>
      <c r="R200" s="118"/>
      <c r="S200" s="71">
        <f t="shared" si="41"/>
        <v>0</v>
      </c>
    </row>
    <row r="201" spans="1:19" ht="32.4" x14ac:dyDescent="0.4">
      <c r="A201" s="89" t="s">
        <v>132</v>
      </c>
      <c r="B201" s="121">
        <f>IFERROR((C199+C200),0)</f>
        <v>0</v>
      </c>
      <c r="C201" s="220"/>
      <c r="D201" s="67">
        <f t="shared" si="36"/>
        <v>0</v>
      </c>
      <c r="E201" s="121">
        <f>IFERROR((F199+F200),0)</f>
        <v>0</v>
      </c>
      <c r="F201" s="221"/>
      <c r="G201" s="67">
        <f t="shared" si="37"/>
        <v>0</v>
      </c>
      <c r="H201" s="121">
        <f>IFERROR((I199+I200),0)</f>
        <v>0</v>
      </c>
      <c r="I201" s="221"/>
      <c r="J201" s="67">
        <f t="shared" si="38"/>
        <v>0</v>
      </c>
      <c r="K201" s="121">
        <f>IFERROR((L199+L200),0)</f>
        <v>0</v>
      </c>
      <c r="L201" s="221"/>
      <c r="M201" s="67">
        <f t="shared" si="39"/>
        <v>0</v>
      </c>
      <c r="N201" s="121">
        <f>IFERROR((O199+O200),0)</f>
        <v>0</v>
      </c>
      <c r="O201" s="221"/>
      <c r="P201" s="67">
        <f t="shared" si="40"/>
        <v>0</v>
      </c>
      <c r="Q201" s="121">
        <f>IFERROR((R199+R200),0)</f>
        <v>0</v>
      </c>
      <c r="R201" s="221"/>
      <c r="S201" s="71">
        <f t="shared" si="41"/>
        <v>0</v>
      </c>
    </row>
    <row r="202" spans="1:19" ht="32.4" x14ac:dyDescent="0.4">
      <c r="A202" s="87" t="s">
        <v>288</v>
      </c>
      <c r="B202" s="121">
        <f>IFERROR((C199),0)</f>
        <v>0</v>
      </c>
      <c r="C202" s="221"/>
      <c r="D202" s="67">
        <f t="shared" si="36"/>
        <v>0</v>
      </c>
      <c r="E202" s="121">
        <f>IFERROR((F200),0)</f>
        <v>0</v>
      </c>
      <c r="F202" s="221"/>
      <c r="G202" s="67">
        <f t="shared" si="37"/>
        <v>0</v>
      </c>
      <c r="H202" s="121">
        <f>IFERROR((I200),0)</f>
        <v>0</v>
      </c>
      <c r="I202" s="221"/>
      <c r="J202" s="67">
        <f t="shared" si="38"/>
        <v>0</v>
      </c>
      <c r="K202" s="121">
        <f>IFERROR((L200),0)</f>
        <v>0</v>
      </c>
      <c r="L202" s="221"/>
      <c r="M202" s="67">
        <f t="shared" si="39"/>
        <v>0</v>
      </c>
      <c r="N202" s="121">
        <f>IFERROR((O200),0)</f>
        <v>0</v>
      </c>
      <c r="O202" s="221"/>
      <c r="P202" s="67">
        <f t="shared" si="40"/>
        <v>0</v>
      </c>
      <c r="Q202" s="121">
        <f>IFERROR((R200),0)</f>
        <v>0</v>
      </c>
      <c r="R202" s="221"/>
      <c r="S202" s="71">
        <f t="shared" si="41"/>
        <v>0</v>
      </c>
    </row>
    <row r="203" spans="1:19" ht="32.4" x14ac:dyDescent="0.4">
      <c r="A203" s="87" t="s">
        <v>287</v>
      </c>
      <c r="B203" s="121">
        <f>IFERROR((C200),0)</f>
        <v>0</v>
      </c>
      <c r="C203" s="221"/>
      <c r="D203" s="67">
        <f t="shared" si="36"/>
        <v>0</v>
      </c>
      <c r="E203" s="121">
        <f>IFERROR((F199),0)</f>
        <v>0</v>
      </c>
      <c r="F203" s="221"/>
      <c r="G203" s="67">
        <f t="shared" si="37"/>
        <v>0</v>
      </c>
      <c r="H203" s="121">
        <f>IFERROR((I199),0)</f>
        <v>0</v>
      </c>
      <c r="I203" s="221"/>
      <c r="J203" s="67">
        <f t="shared" si="38"/>
        <v>0</v>
      </c>
      <c r="K203" s="121">
        <f>IFERROR((L199),0)</f>
        <v>0</v>
      </c>
      <c r="L203" s="221"/>
      <c r="M203" s="67">
        <f t="shared" si="39"/>
        <v>0</v>
      </c>
      <c r="N203" s="121">
        <f>IFERROR((O199),0)</f>
        <v>0</v>
      </c>
      <c r="O203" s="221"/>
      <c r="P203" s="67">
        <f t="shared" si="40"/>
        <v>0</v>
      </c>
      <c r="Q203" s="121">
        <f>IFERROR((R199),0)</f>
        <v>0</v>
      </c>
      <c r="R203" s="221"/>
      <c r="S203" s="71">
        <f t="shared" si="41"/>
        <v>0</v>
      </c>
    </row>
    <row r="204" spans="1:19" ht="48.6" x14ac:dyDescent="0.4">
      <c r="A204" s="89" t="s">
        <v>133</v>
      </c>
      <c r="B204" s="121">
        <f>IFERROR((C202+C203),0)</f>
        <v>0</v>
      </c>
      <c r="C204" s="221"/>
      <c r="D204" s="67">
        <f t="shared" si="36"/>
        <v>0</v>
      </c>
      <c r="E204" s="121">
        <f>IFERROR((F202+F203),0)</f>
        <v>0</v>
      </c>
      <c r="F204" s="221"/>
      <c r="G204" s="67">
        <f t="shared" si="37"/>
        <v>0</v>
      </c>
      <c r="H204" s="121">
        <f>IFERROR((I202+I203),0)</f>
        <v>0</v>
      </c>
      <c r="I204" s="221"/>
      <c r="J204" s="67">
        <f t="shared" si="38"/>
        <v>0</v>
      </c>
      <c r="K204" s="121">
        <f>IFERROR((L202+L203),0)</f>
        <v>0</v>
      </c>
      <c r="L204" s="221"/>
      <c r="M204" s="67">
        <f t="shared" si="39"/>
        <v>0</v>
      </c>
      <c r="N204" s="121">
        <f>IFERROR((O202+O203),0)</f>
        <v>0</v>
      </c>
      <c r="O204" s="221"/>
      <c r="P204" s="67">
        <f t="shared" si="40"/>
        <v>0</v>
      </c>
      <c r="Q204" s="121">
        <f>IFERROR((R202+R203),0)</f>
        <v>0</v>
      </c>
      <c r="R204" s="221"/>
      <c r="S204" s="71">
        <f t="shared" si="41"/>
        <v>0</v>
      </c>
    </row>
    <row r="205" spans="1:19" ht="32.4" x14ac:dyDescent="0.4">
      <c r="A205" s="69" t="s">
        <v>214</v>
      </c>
      <c r="B205" s="117"/>
      <c r="C205" s="118"/>
      <c r="D205" s="67">
        <f t="shared" si="36"/>
        <v>0</v>
      </c>
      <c r="E205" s="117"/>
      <c r="F205" s="118"/>
      <c r="G205" s="67">
        <f t="shared" si="37"/>
        <v>0</v>
      </c>
      <c r="H205" s="117"/>
      <c r="I205" s="118"/>
      <c r="J205" s="67">
        <f t="shared" si="38"/>
        <v>0</v>
      </c>
      <c r="K205" s="117"/>
      <c r="L205" s="101"/>
      <c r="M205" s="67">
        <f t="shared" si="39"/>
        <v>0</v>
      </c>
      <c r="N205" s="117"/>
      <c r="O205" s="101"/>
      <c r="P205" s="67">
        <f t="shared" si="40"/>
        <v>0</v>
      </c>
      <c r="Q205" s="117"/>
      <c r="R205" s="101"/>
      <c r="S205" s="71">
        <f t="shared" si="41"/>
        <v>0</v>
      </c>
    </row>
    <row r="206" spans="1:19" ht="32.4" x14ac:dyDescent="0.4">
      <c r="A206" s="69" t="s">
        <v>215</v>
      </c>
      <c r="B206" s="117"/>
      <c r="C206" s="118"/>
      <c r="D206" s="67">
        <f t="shared" si="36"/>
        <v>0</v>
      </c>
      <c r="E206" s="117"/>
      <c r="F206" s="118"/>
      <c r="G206" s="67">
        <f t="shared" si="37"/>
        <v>0</v>
      </c>
      <c r="H206" s="117"/>
      <c r="I206" s="118"/>
      <c r="J206" s="67">
        <f t="shared" si="38"/>
        <v>0</v>
      </c>
      <c r="K206" s="117"/>
      <c r="L206" s="101"/>
      <c r="M206" s="67">
        <f t="shared" si="39"/>
        <v>0</v>
      </c>
      <c r="N206" s="117"/>
      <c r="O206" s="101"/>
      <c r="P206" s="67">
        <f t="shared" si="40"/>
        <v>0</v>
      </c>
      <c r="Q206" s="117"/>
      <c r="R206" s="101"/>
      <c r="S206" s="71">
        <f t="shared" si="41"/>
        <v>0</v>
      </c>
    </row>
    <row r="207" spans="1:19" ht="32.4" x14ac:dyDescent="0.4">
      <c r="A207" s="89" t="s">
        <v>291</v>
      </c>
      <c r="B207" s="117"/>
      <c r="C207" s="118"/>
      <c r="D207" s="67">
        <f t="shared" si="36"/>
        <v>0</v>
      </c>
      <c r="E207" s="117"/>
      <c r="F207" s="101"/>
      <c r="G207" s="67">
        <f t="shared" si="37"/>
        <v>0</v>
      </c>
      <c r="H207" s="117"/>
      <c r="I207" s="101"/>
      <c r="J207" s="67">
        <f t="shared" si="38"/>
        <v>0</v>
      </c>
      <c r="K207" s="117"/>
      <c r="L207" s="101"/>
      <c r="M207" s="67">
        <f t="shared" si="39"/>
        <v>0</v>
      </c>
      <c r="N207" s="117"/>
      <c r="O207" s="101"/>
      <c r="P207" s="67">
        <f t="shared" si="40"/>
        <v>0</v>
      </c>
      <c r="Q207" s="117"/>
      <c r="R207" s="101"/>
      <c r="S207" s="71">
        <f t="shared" si="41"/>
        <v>0</v>
      </c>
    </row>
    <row r="208" spans="1:19" ht="32.4" x14ac:dyDescent="0.4">
      <c r="A208" s="89" t="s">
        <v>292</v>
      </c>
      <c r="B208" s="117"/>
      <c r="C208" s="118"/>
      <c r="D208" s="67">
        <f t="shared" si="36"/>
        <v>0</v>
      </c>
      <c r="E208" s="117"/>
      <c r="F208" s="101"/>
      <c r="G208" s="67">
        <f t="shared" si="37"/>
        <v>0</v>
      </c>
      <c r="H208" s="117"/>
      <c r="I208" s="101"/>
      <c r="J208" s="67">
        <f t="shared" si="38"/>
        <v>0</v>
      </c>
      <c r="K208" s="117"/>
      <c r="L208" s="101"/>
      <c r="M208" s="67">
        <f t="shared" si="39"/>
        <v>0</v>
      </c>
      <c r="N208" s="117"/>
      <c r="O208" s="101"/>
      <c r="P208" s="67">
        <f t="shared" si="40"/>
        <v>0</v>
      </c>
      <c r="Q208" s="117"/>
      <c r="R208" s="101"/>
      <c r="S208" s="71">
        <f t="shared" si="41"/>
        <v>0</v>
      </c>
    </row>
    <row r="209" spans="1:25" ht="32.4" x14ac:dyDescent="0.4">
      <c r="A209" s="87" t="s">
        <v>136</v>
      </c>
      <c r="B209" s="121">
        <f>IFERROR((C207+C208),0)</f>
        <v>0</v>
      </c>
      <c r="C209" s="101"/>
      <c r="D209" s="67">
        <f t="shared" si="36"/>
        <v>0</v>
      </c>
      <c r="E209" s="121">
        <f>IFERROR((F207+F208),0)</f>
        <v>0</v>
      </c>
      <c r="F209" s="101"/>
      <c r="G209" s="67">
        <f t="shared" si="37"/>
        <v>0</v>
      </c>
      <c r="H209" s="121">
        <f>IFERROR((I207+I208),0)</f>
        <v>0</v>
      </c>
      <c r="I209" s="101"/>
      <c r="J209" s="67">
        <f t="shared" si="38"/>
        <v>0</v>
      </c>
      <c r="K209" s="121">
        <f>IFERROR((L207+L208),0)</f>
        <v>0</v>
      </c>
      <c r="L209" s="101"/>
      <c r="M209" s="67">
        <f t="shared" si="39"/>
        <v>0</v>
      </c>
      <c r="N209" s="121">
        <f>IFERROR((O207+O208),0)</f>
        <v>0</v>
      </c>
      <c r="O209" s="101"/>
      <c r="P209" s="67">
        <f t="shared" si="40"/>
        <v>0</v>
      </c>
      <c r="Q209" s="121">
        <f>IFERROR((R207+R208),0)</f>
        <v>0</v>
      </c>
      <c r="R209" s="101"/>
      <c r="S209" s="71">
        <f t="shared" si="41"/>
        <v>0</v>
      </c>
    </row>
    <row r="210" spans="1:25" ht="32.4" x14ac:dyDescent="0.4">
      <c r="A210" s="87" t="s">
        <v>293</v>
      </c>
      <c r="B210" s="121">
        <f>IFERROR((C207),0)</f>
        <v>0</v>
      </c>
      <c r="C210" s="101"/>
      <c r="D210" s="67">
        <f t="shared" si="36"/>
        <v>0</v>
      </c>
      <c r="E210" s="121">
        <f>IFERROR((F207),0)</f>
        <v>0</v>
      </c>
      <c r="F210" s="101"/>
      <c r="G210" s="67">
        <f t="shared" si="37"/>
        <v>0</v>
      </c>
      <c r="H210" s="121">
        <f>IFERROR((I207),0)</f>
        <v>0</v>
      </c>
      <c r="I210" s="101"/>
      <c r="J210" s="67">
        <f t="shared" si="38"/>
        <v>0</v>
      </c>
      <c r="K210" s="121">
        <f>IFERROR((L207),0)</f>
        <v>0</v>
      </c>
      <c r="L210" s="101"/>
      <c r="M210" s="67">
        <f t="shared" si="39"/>
        <v>0</v>
      </c>
      <c r="N210" s="121">
        <f>IFERROR((O207),0)</f>
        <v>0</v>
      </c>
      <c r="O210" s="101"/>
      <c r="P210" s="67">
        <f t="shared" si="40"/>
        <v>0</v>
      </c>
      <c r="Q210" s="121">
        <f>IFERROR((R207),0)</f>
        <v>0</v>
      </c>
      <c r="R210" s="101"/>
      <c r="S210" s="71">
        <f t="shared" si="41"/>
        <v>0</v>
      </c>
    </row>
    <row r="211" spans="1:25" ht="32.4" x14ac:dyDescent="0.4">
      <c r="A211" s="87" t="s">
        <v>294</v>
      </c>
      <c r="B211" s="121">
        <f>IFERROR((C208),0)</f>
        <v>0</v>
      </c>
      <c r="C211" s="101"/>
      <c r="D211" s="67">
        <f t="shared" si="36"/>
        <v>0</v>
      </c>
      <c r="E211" s="121">
        <f>IFERROR((F208),0)</f>
        <v>0</v>
      </c>
      <c r="F211" s="101"/>
      <c r="G211" s="67">
        <f t="shared" si="37"/>
        <v>0</v>
      </c>
      <c r="H211" s="121">
        <f>IFERROR((I208),0)</f>
        <v>0</v>
      </c>
      <c r="I211" s="101"/>
      <c r="J211" s="67">
        <f t="shared" si="38"/>
        <v>0</v>
      </c>
      <c r="K211" s="121">
        <f>IFERROR((L208),0)</f>
        <v>0</v>
      </c>
      <c r="L211" s="101"/>
      <c r="M211" s="67">
        <f t="shared" si="39"/>
        <v>0</v>
      </c>
      <c r="N211" s="121">
        <f>IFERROR((O208),0)</f>
        <v>0</v>
      </c>
      <c r="O211" s="101"/>
      <c r="P211" s="67">
        <f t="shared" si="40"/>
        <v>0</v>
      </c>
      <c r="Q211" s="121">
        <f>IFERROR((R208),0)</f>
        <v>0</v>
      </c>
      <c r="R211" s="101"/>
      <c r="S211" s="71">
        <f t="shared" si="41"/>
        <v>0</v>
      </c>
    </row>
    <row r="212" spans="1:25" ht="48.6" x14ac:dyDescent="0.4">
      <c r="A212" s="87" t="s">
        <v>137</v>
      </c>
      <c r="B212" s="121">
        <f>IFERROR((C210+C211),0)</f>
        <v>0</v>
      </c>
      <c r="C212" s="101"/>
      <c r="D212" s="67">
        <f t="shared" si="36"/>
        <v>0</v>
      </c>
      <c r="E212" s="121">
        <f>IFERROR((F210+F211),0)</f>
        <v>0</v>
      </c>
      <c r="F212" s="101"/>
      <c r="G212" s="67">
        <f t="shared" si="37"/>
        <v>0</v>
      </c>
      <c r="H212" s="121">
        <f>IFERROR((I210+I211),0)</f>
        <v>0</v>
      </c>
      <c r="I212" s="101"/>
      <c r="J212" s="67">
        <f t="shared" si="38"/>
        <v>0</v>
      </c>
      <c r="K212" s="121">
        <f>IFERROR((L210+L211),0)</f>
        <v>0</v>
      </c>
      <c r="L212" s="101"/>
      <c r="M212" s="67">
        <f t="shared" si="39"/>
        <v>0</v>
      </c>
      <c r="N212" s="121">
        <f>IFERROR((O210+O211),0)</f>
        <v>0</v>
      </c>
      <c r="O212" s="101"/>
      <c r="P212" s="67">
        <f t="shared" si="40"/>
        <v>0</v>
      </c>
      <c r="Q212" s="121">
        <f>IFERROR((R210+R211),0)</f>
        <v>0</v>
      </c>
      <c r="R212" s="101"/>
      <c r="S212" s="71">
        <f t="shared" si="41"/>
        <v>0</v>
      </c>
    </row>
    <row r="213" spans="1:25" x14ac:dyDescent="0.4">
      <c r="A213" s="47" t="s">
        <v>138</v>
      </c>
      <c r="B213" s="101"/>
      <c r="C213" s="101"/>
      <c r="D213" s="67">
        <f t="shared" ref="D213:D215" si="42">IFERROR((C213*100/B213),0)</f>
        <v>0</v>
      </c>
      <c r="E213" s="122"/>
      <c r="F213" s="101"/>
      <c r="G213" s="67">
        <f t="shared" ref="G213:G215" si="43">IFERROR((F213*100/E213),0)</f>
        <v>0</v>
      </c>
      <c r="H213" s="122"/>
      <c r="I213" s="101"/>
      <c r="J213" s="67">
        <f t="shared" ref="J213:J215" si="44">IFERROR((I213*100/H213),0)</f>
        <v>0</v>
      </c>
      <c r="K213" s="101"/>
      <c r="L213" s="101"/>
      <c r="M213" s="67">
        <f t="shared" ref="M213:M215" si="45">IFERROR((L213*100/K213),0)</f>
        <v>0</v>
      </c>
      <c r="N213" s="101"/>
      <c r="O213" s="101"/>
      <c r="P213" s="67">
        <f t="shared" ref="P213:P215" si="46">IFERROR((O213*100/N213),0)</f>
        <v>0</v>
      </c>
      <c r="Q213" s="101"/>
      <c r="R213" s="101"/>
      <c r="S213" s="71">
        <f t="shared" ref="S213:S215" si="47">IFERROR((R213*100/Q213),0)</f>
        <v>0</v>
      </c>
    </row>
    <row r="214" spans="1:25" ht="48.6" x14ac:dyDescent="0.4">
      <c r="A214" s="87" t="s">
        <v>139</v>
      </c>
      <c r="B214" s="101"/>
      <c r="C214" s="101"/>
      <c r="D214" s="67">
        <f t="shared" si="42"/>
        <v>0</v>
      </c>
      <c r="E214" s="122"/>
      <c r="F214" s="101"/>
      <c r="G214" s="67">
        <f t="shared" si="43"/>
        <v>0</v>
      </c>
      <c r="H214" s="122"/>
      <c r="I214" s="101"/>
      <c r="J214" s="67">
        <f t="shared" si="44"/>
        <v>0</v>
      </c>
      <c r="K214" s="101"/>
      <c r="L214" s="101"/>
      <c r="M214" s="67">
        <f t="shared" si="45"/>
        <v>0</v>
      </c>
      <c r="N214" s="101"/>
      <c r="O214" s="101"/>
      <c r="P214" s="67">
        <f t="shared" si="46"/>
        <v>0</v>
      </c>
      <c r="Q214" s="101"/>
      <c r="R214" s="101"/>
      <c r="S214" s="71">
        <f t="shared" si="47"/>
        <v>0</v>
      </c>
    </row>
    <row r="215" spans="1:25" ht="32.4" x14ac:dyDescent="0.4">
      <c r="A215" s="208" t="s">
        <v>140</v>
      </c>
      <c r="B215" s="108"/>
      <c r="C215" s="108"/>
      <c r="D215" s="67">
        <f t="shared" si="42"/>
        <v>0</v>
      </c>
      <c r="E215" s="123"/>
      <c r="F215" s="108"/>
      <c r="G215" s="109">
        <f t="shared" si="43"/>
        <v>0</v>
      </c>
      <c r="H215" s="123"/>
      <c r="I215" s="108"/>
      <c r="J215" s="109">
        <f t="shared" si="44"/>
        <v>0</v>
      </c>
      <c r="K215" s="108"/>
      <c r="L215" s="108"/>
      <c r="M215" s="109">
        <f t="shared" si="45"/>
        <v>0</v>
      </c>
      <c r="N215" s="108"/>
      <c r="O215" s="108"/>
      <c r="P215" s="109">
        <f t="shared" si="46"/>
        <v>0</v>
      </c>
      <c r="Q215" s="108"/>
      <c r="R215" s="108"/>
      <c r="S215" s="111">
        <f t="shared" si="47"/>
        <v>0</v>
      </c>
    </row>
    <row r="216" spans="1:25" ht="33" customHeight="1" x14ac:dyDescent="0.4">
      <c r="A216" s="436" t="s">
        <v>141</v>
      </c>
      <c r="B216" s="436"/>
      <c r="C216" s="436"/>
      <c r="D216" s="436"/>
      <c r="E216" s="436"/>
      <c r="F216" s="436"/>
      <c r="G216" s="436"/>
      <c r="H216" s="436"/>
      <c r="I216" s="436"/>
      <c r="J216" s="436"/>
      <c r="K216" s="436"/>
      <c r="L216" s="436"/>
      <c r="M216" s="436"/>
      <c r="N216" s="436"/>
      <c r="O216" s="436"/>
      <c r="P216" s="436"/>
      <c r="Q216" s="436"/>
      <c r="R216" s="436"/>
      <c r="S216" s="436"/>
      <c r="T216" s="222"/>
      <c r="U216" s="222"/>
      <c r="V216" s="222"/>
      <c r="W216" s="222"/>
      <c r="X216" s="222"/>
      <c r="Y216" s="222"/>
    </row>
    <row r="217" spans="1:25" x14ac:dyDescent="0.4">
      <c r="A217" s="437" t="s">
        <v>142</v>
      </c>
      <c r="B217" s="437"/>
      <c r="C217" s="437"/>
      <c r="D217" s="437"/>
      <c r="E217" s="437"/>
      <c r="F217" s="437"/>
      <c r="G217" s="437"/>
      <c r="H217" s="437"/>
      <c r="I217" s="437"/>
      <c r="J217" s="437"/>
      <c r="K217" s="437"/>
      <c r="L217" s="437"/>
      <c r="M217" s="437"/>
      <c r="N217" s="437"/>
      <c r="O217" s="437"/>
      <c r="P217" s="437"/>
      <c r="Q217" s="437"/>
      <c r="R217" s="437"/>
      <c r="S217" s="437"/>
      <c r="T217" s="32"/>
      <c r="U217" s="32"/>
      <c r="V217" s="32"/>
      <c r="W217" s="32"/>
      <c r="X217" s="32"/>
      <c r="Y217" s="32"/>
    </row>
    <row r="218" spans="1:25" ht="18" customHeight="1" x14ac:dyDescent="0.4">
      <c r="A218" s="436" t="s">
        <v>143</v>
      </c>
      <c r="B218" s="436"/>
      <c r="C218" s="436"/>
      <c r="D218" s="436"/>
      <c r="E218" s="436"/>
      <c r="F218" s="436"/>
      <c r="G218" s="436"/>
      <c r="H218" s="436"/>
      <c r="I218" s="436"/>
      <c r="J218" s="436"/>
      <c r="K218" s="436"/>
      <c r="L218" s="436"/>
      <c r="M218" s="436"/>
      <c r="N218" s="436"/>
      <c r="O218" s="436"/>
      <c r="P218" s="436"/>
      <c r="Q218" s="436"/>
      <c r="R218" s="436"/>
      <c r="S218" s="436"/>
      <c r="T218" s="222"/>
      <c r="U218" s="222"/>
      <c r="V218" s="222"/>
      <c r="W218" s="222"/>
      <c r="X218" s="222"/>
      <c r="Y218" s="222"/>
    </row>
    <row r="219" spans="1:25" x14ac:dyDescent="0.4">
      <c r="A219" s="438" t="s">
        <v>280</v>
      </c>
      <c r="B219" s="438"/>
      <c r="C219" s="438"/>
      <c r="D219" s="438"/>
      <c r="E219" s="438"/>
      <c r="F219" s="438"/>
      <c r="G219" s="438"/>
      <c r="H219" s="438"/>
      <c r="I219" s="438"/>
      <c r="J219" s="438"/>
      <c r="K219" s="438"/>
      <c r="L219" s="438"/>
      <c r="M219" s="438"/>
      <c r="N219" s="438"/>
      <c r="O219" s="438"/>
      <c r="P219" s="438"/>
      <c r="Q219" s="438"/>
      <c r="R219" s="438"/>
      <c r="S219" s="438"/>
      <c r="T219" s="223"/>
      <c r="U219" s="223"/>
      <c r="V219" s="223"/>
      <c r="W219" s="223"/>
      <c r="X219" s="223"/>
      <c r="Y219" s="223"/>
    </row>
    <row r="220" spans="1:25" ht="18" customHeight="1" x14ac:dyDescent="0.4">
      <c r="A220" s="438" t="s">
        <v>281</v>
      </c>
      <c r="B220" s="438"/>
      <c r="C220" s="438"/>
      <c r="D220" s="438"/>
      <c r="E220" s="438"/>
      <c r="F220" s="438"/>
      <c r="G220" s="438"/>
      <c r="H220" s="438"/>
      <c r="I220" s="438"/>
      <c r="J220" s="438"/>
      <c r="K220" s="438"/>
      <c r="L220" s="438"/>
      <c r="M220" s="438"/>
      <c r="N220" s="438"/>
      <c r="O220" s="438"/>
      <c r="P220" s="438"/>
      <c r="Q220" s="438"/>
      <c r="R220" s="438"/>
      <c r="S220" s="438"/>
      <c r="T220" s="223"/>
      <c r="U220" s="223"/>
      <c r="V220" s="223"/>
      <c r="W220" s="223"/>
      <c r="X220" s="223"/>
      <c r="Y220" s="223"/>
    </row>
    <row r="221" spans="1:25" x14ac:dyDescent="0.4">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row>
    <row r="222" spans="1:25" x14ac:dyDescent="0.4">
      <c r="A222" s="359" t="s">
        <v>144</v>
      </c>
      <c r="B222" s="360"/>
      <c r="C222" s="360"/>
      <c r="D222" s="360"/>
      <c r="E222" s="360"/>
      <c r="F222" s="360"/>
      <c r="G222" s="360"/>
      <c r="H222" s="360"/>
      <c r="I222" s="360"/>
      <c r="J222" s="360"/>
      <c r="K222" s="360"/>
      <c r="L222" s="360"/>
      <c r="M222" s="361"/>
    </row>
    <row r="223" spans="1:25" x14ac:dyDescent="0.4">
      <c r="A223" s="333" t="s">
        <v>61</v>
      </c>
      <c r="B223" s="332">
        <v>2018</v>
      </c>
      <c r="C223" s="332"/>
      <c r="D223" s="305">
        <v>2019</v>
      </c>
      <c r="E223" s="328"/>
      <c r="F223" s="328"/>
      <c r="G223" s="306"/>
      <c r="H223" s="332">
        <v>2020</v>
      </c>
      <c r="I223" s="332"/>
      <c r="J223" s="332">
        <v>2021</v>
      </c>
      <c r="K223" s="332"/>
      <c r="L223" s="332">
        <v>2022</v>
      </c>
      <c r="M223" s="332"/>
    </row>
    <row r="224" spans="1:25" x14ac:dyDescent="0.4">
      <c r="A224" s="382"/>
      <c r="B224" s="332"/>
      <c r="C224" s="332"/>
      <c r="D224" s="332" t="s">
        <v>283</v>
      </c>
      <c r="E224" s="332"/>
      <c r="F224" s="332" t="s">
        <v>218</v>
      </c>
      <c r="G224" s="332"/>
      <c r="H224" s="332"/>
      <c r="I224" s="332"/>
      <c r="J224" s="332"/>
      <c r="K224" s="332"/>
      <c r="L224" s="332"/>
      <c r="M224" s="332"/>
    </row>
    <row r="225" spans="1:17" x14ac:dyDescent="0.4">
      <c r="A225" s="382"/>
      <c r="B225" s="211" t="s">
        <v>84</v>
      </c>
      <c r="C225" s="211" t="s">
        <v>63</v>
      </c>
      <c r="D225" s="211" t="s">
        <v>84</v>
      </c>
      <c r="E225" s="211" t="s">
        <v>63</v>
      </c>
      <c r="F225" s="211" t="s">
        <v>84</v>
      </c>
      <c r="G225" s="211" t="s">
        <v>63</v>
      </c>
      <c r="H225" s="211" t="s">
        <v>84</v>
      </c>
      <c r="I225" s="211" t="s">
        <v>63</v>
      </c>
      <c r="J225" s="211" t="s">
        <v>84</v>
      </c>
      <c r="K225" s="211" t="s">
        <v>63</v>
      </c>
      <c r="L225" s="211" t="s">
        <v>84</v>
      </c>
      <c r="M225" s="211" t="s">
        <v>63</v>
      </c>
    </row>
    <row r="226" spans="1:17" x14ac:dyDescent="0.4">
      <c r="A226" s="125" t="s">
        <v>145</v>
      </c>
      <c r="B226" s="372"/>
      <c r="C226" s="372"/>
      <c r="D226" s="372"/>
      <c r="E226" s="372"/>
      <c r="F226" s="372"/>
      <c r="G226" s="372"/>
      <c r="H226" s="372"/>
      <c r="I226" s="372"/>
      <c r="J226" s="372"/>
      <c r="K226" s="372"/>
      <c r="L226" s="372"/>
      <c r="M226" s="373"/>
    </row>
    <row r="227" spans="1:17" ht="32.4" x14ac:dyDescent="0.4">
      <c r="A227" s="126" t="s">
        <v>146</v>
      </c>
      <c r="B227" s="70"/>
      <c r="C227" s="67">
        <f>IFERROR((B227*100/(B227+B228+B229)),0)</f>
        <v>0</v>
      </c>
      <c r="D227" s="70"/>
      <c r="E227" s="67">
        <f>IFERROR((D227*100/(D227+D228+D229)),0)</f>
        <v>0</v>
      </c>
      <c r="F227" s="70"/>
      <c r="G227" s="67">
        <f>IFERROR((F227*100/(F227+F228+F229)),0)</f>
        <v>0</v>
      </c>
      <c r="H227" s="70"/>
      <c r="I227" s="67">
        <f>IFERROR((H227*100/(H227+H228+H229)),0)</f>
        <v>0</v>
      </c>
      <c r="J227" s="70"/>
      <c r="K227" s="67">
        <f>IFERROR((J227*100/(J227+J228+J229)),0)</f>
        <v>0</v>
      </c>
      <c r="L227" s="70"/>
      <c r="M227" s="71">
        <f>IFERROR((L227*100/(L227+L228+L229)),0)</f>
        <v>0</v>
      </c>
    </row>
    <row r="228" spans="1:17" ht="32.4" x14ac:dyDescent="0.4">
      <c r="A228" s="126" t="s">
        <v>147</v>
      </c>
      <c r="B228" s="70"/>
      <c r="C228" s="67">
        <f>IFERROR((B228*100/(B227+B228+B229)),0)</f>
        <v>0</v>
      </c>
      <c r="D228" s="70"/>
      <c r="E228" s="67">
        <f>IFERROR((D228*100/(D227+D228+D229)),0)</f>
        <v>0</v>
      </c>
      <c r="F228" s="70"/>
      <c r="G228" s="67">
        <f>IFERROR((F228*100/(F227+F228+F229)),0)</f>
        <v>0</v>
      </c>
      <c r="H228" s="70"/>
      <c r="I228" s="67">
        <f>IFERROR((H228*100/(H227+H228+H229)),0)</f>
        <v>0</v>
      </c>
      <c r="J228" s="70"/>
      <c r="K228" s="67">
        <f>IFERROR((J228*100/(J227+J228+J229)),0)</f>
        <v>0</v>
      </c>
      <c r="L228" s="70"/>
      <c r="M228" s="71">
        <f>IFERROR((L228*100/(L227+L228+L229)),0)</f>
        <v>0</v>
      </c>
    </row>
    <row r="229" spans="1:17" ht="32.4" x14ac:dyDescent="0.4">
      <c r="A229" s="126" t="s">
        <v>148</v>
      </c>
      <c r="B229" s="70"/>
      <c r="C229" s="67">
        <f>IFERROR((B229*100/(B227+B228+B229)),0)</f>
        <v>0</v>
      </c>
      <c r="D229" s="70"/>
      <c r="E229" s="67">
        <f>IFERROR((D229*100/(D227+D228+D229)),0)</f>
        <v>0</v>
      </c>
      <c r="F229" s="70"/>
      <c r="G229" s="67">
        <f>IFERROR((F229*100/(F227+F228+F229)),0)</f>
        <v>0</v>
      </c>
      <c r="H229" s="70"/>
      <c r="I229" s="67">
        <f>IFERROR((H229*100/(H227+H228+H229)),0)</f>
        <v>0</v>
      </c>
      <c r="J229" s="70"/>
      <c r="K229" s="67">
        <f>IFERROR((J229*100/(J227+J228+J229)),0)</f>
        <v>0</v>
      </c>
      <c r="L229" s="70"/>
      <c r="M229" s="71">
        <f>IFERROR((L229*100/(L227+L228+L229)),0)</f>
        <v>0</v>
      </c>
    </row>
    <row r="230" spans="1:17" x14ac:dyDescent="0.4">
      <c r="A230" s="127" t="s">
        <v>149</v>
      </c>
      <c r="B230" s="365">
        <f t="shared" ref="B230" si="48">SUM(B227:B229)</f>
        <v>0</v>
      </c>
      <c r="C230" s="365"/>
      <c r="D230" s="365">
        <f t="shared" ref="D230" si="49">SUM(D227:D229)</f>
        <v>0</v>
      </c>
      <c r="E230" s="365"/>
      <c r="F230" s="365">
        <f t="shared" ref="F230" si="50">SUM(F227:F229)</f>
        <v>0</v>
      </c>
      <c r="G230" s="365"/>
      <c r="H230" s="365">
        <f t="shared" ref="H230" si="51">SUM(H227:H229)</f>
        <v>0</v>
      </c>
      <c r="I230" s="365"/>
      <c r="J230" s="365">
        <f t="shared" ref="J230" si="52">SUM(J227:J229)</f>
        <v>0</v>
      </c>
      <c r="K230" s="365"/>
      <c r="L230" s="365">
        <f t="shared" ref="L230" si="53">SUM(L227:L229)</f>
        <v>0</v>
      </c>
      <c r="M230" s="374"/>
    </row>
    <row r="231" spans="1:17" x14ac:dyDescent="0.4">
      <c r="A231" s="13"/>
      <c r="B231" s="128"/>
      <c r="C231" s="112"/>
      <c r="D231" s="128"/>
      <c r="E231" s="112"/>
      <c r="F231" s="128"/>
      <c r="G231" s="112"/>
      <c r="H231" s="128"/>
      <c r="I231" s="112"/>
      <c r="J231" s="128"/>
      <c r="K231" s="112"/>
      <c r="L231" s="112"/>
      <c r="M231" s="112"/>
      <c r="N231" s="128"/>
      <c r="O231" s="112"/>
      <c r="P231" s="128"/>
      <c r="Q231" s="112"/>
    </row>
    <row r="232" spans="1:17" x14ac:dyDescent="0.4">
      <c r="A232" s="335" t="s">
        <v>150</v>
      </c>
      <c r="B232" s="336"/>
      <c r="C232" s="336"/>
      <c r="D232" s="336"/>
      <c r="E232" s="336"/>
      <c r="F232" s="336"/>
      <c r="G232" s="336"/>
      <c r="H232" s="336"/>
      <c r="I232" s="336"/>
      <c r="J232" s="336"/>
      <c r="K232" s="336"/>
      <c r="L232" s="336"/>
      <c r="M232" s="337"/>
    </row>
    <row r="233" spans="1:17" x14ac:dyDescent="0.4">
      <c r="A233" s="333" t="s">
        <v>61</v>
      </c>
      <c r="B233" s="332">
        <v>2018</v>
      </c>
      <c r="C233" s="332"/>
      <c r="D233" s="305">
        <v>2019</v>
      </c>
      <c r="E233" s="328"/>
      <c r="F233" s="328"/>
      <c r="G233" s="306"/>
      <c r="H233" s="332">
        <v>2020</v>
      </c>
      <c r="I233" s="332"/>
      <c r="J233" s="332">
        <v>2021</v>
      </c>
      <c r="K233" s="332"/>
      <c r="L233" s="332">
        <v>2022</v>
      </c>
      <c r="M233" s="332"/>
    </row>
    <row r="234" spans="1:17" x14ac:dyDescent="0.4">
      <c r="A234" s="382"/>
      <c r="B234" s="332"/>
      <c r="C234" s="332"/>
      <c r="D234" s="305" t="s">
        <v>283</v>
      </c>
      <c r="E234" s="306"/>
      <c r="F234" s="305" t="s">
        <v>218</v>
      </c>
      <c r="G234" s="306"/>
      <c r="H234" s="332"/>
      <c r="I234" s="332"/>
      <c r="J234" s="332"/>
      <c r="K234" s="332"/>
      <c r="L234" s="332"/>
      <c r="M234" s="332"/>
    </row>
    <row r="235" spans="1:17" x14ac:dyDescent="0.4">
      <c r="A235" s="334"/>
      <c r="B235" s="211" t="s">
        <v>151</v>
      </c>
      <c r="C235" s="211" t="s">
        <v>152</v>
      </c>
      <c r="D235" s="211" t="s">
        <v>151</v>
      </c>
      <c r="E235" s="211" t="s">
        <v>152</v>
      </c>
      <c r="F235" s="211" t="s">
        <v>151</v>
      </c>
      <c r="G235" s="211" t="s">
        <v>152</v>
      </c>
      <c r="H235" s="211" t="s">
        <v>151</v>
      </c>
      <c r="I235" s="211" t="s">
        <v>152</v>
      </c>
      <c r="J235" s="211" t="s">
        <v>151</v>
      </c>
      <c r="K235" s="211" t="s">
        <v>152</v>
      </c>
      <c r="L235" s="211" t="s">
        <v>151</v>
      </c>
      <c r="M235" s="211" t="s">
        <v>152</v>
      </c>
    </row>
    <row r="236" spans="1:17" x14ac:dyDescent="0.4">
      <c r="A236" s="7" t="s">
        <v>153</v>
      </c>
      <c r="B236" s="82"/>
      <c r="C236" s="82"/>
      <c r="D236" s="82"/>
      <c r="E236" s="82"/>
      <c r="F236" s="82"/>
      <c r="G236" s="82"/>
      <c r="H236" s="82"/>
      <c r="I236" s="82"/>
      <c r="J236" s="82"/>
      <c r="K236" s="82"/>
      <c r="L236" s="82"/>
      <c r="M236" s="129"/>
    </row>
    <row r="237" spans="1:17" x14ac:dyDescent="0.4">
      <c r="A237" s="47" t="s">
        <v>154</v>
      </c>
      <c r="B237" s="70"/>
      <c r="C237" s="70"/>
      <c r="D237" s="70"/>
      <c r="E237" s="70"/>
      <c r="F237" s="70"/>
      <c r="G237" s="70"/>
      <c r="H237" s="70"/>
      <c r="I237" s="70"/>
      <c r="J237" s="70"/>
      <c r="K237" s="70"/>
      <c r="L237" s="70"/>
      <c r="M237" s="130"/>
    </row>
    <row r="238" spans="1:17" x14ac:dyDescent="0.4">
      <c r="A238" s="47" t="s">
        <v>155</v>
      </c>
      <c r="B238" s="70"/>
      <c r="C238" s="70"/>
      <c r="D238" s="70"/>
      <c r="E238" s="70"/>
      <c r="F238" s="70"/>
      <c r="G238" s="70"/>
      <c r="H238" s="70"/>
      <c r="I238" s="70"/>
      <c r="J238" s="70"/>
      <c r="K238" s="70"/>
      <c r="L238" s="70"/>
      <c r="M238" s="130"/>
    </row>
    <row r="239" spans="1:17" x14ac:dyDescent="0.4">
      <c r="A239" s="10" t="s">
        <v>156</v>
      </c>
      <c r="B239" s="131">
        <f t="shared" ref="B239:I239" si="54">SUM(B236:B238)</f>
        <v>0</v>
      </c>
      <c r="C239" s="131">
        <f t="shared" si="54"/>
        <v>0</v>
      </c>
      <c r="D239" s="131">
        <f t="shared" si="54"/>
        <v>0</v>
      </c>
      <c r="E239" s="131">
        <f t="shared" si="54"/>
        <v>0</v>
      </c>
      <c r="F239" s="131">
        <f t="shared" si="54"/>
        <v>0</v>
      </c>
      <c r="G239" s="131">
        <f t="shared" si="54"/>
        <v>0</v>
      </c>
      <c r="H239" s="131">
        <f t="shared" si="54"/>
        <v>0</v>
      </c>
      <c r="I239" s="132">
        <f t="shared" si="54"/>
        <v>0</v>
      </c>
      <c r="J239" s="131">
        <f t="shared" ref="J239:M239" si="55">SUM(J236:J238)</f>
        <v>0</v>
      </c>
      <c r="K239" s="132">
        <f t="shared" si="55"/>
        <v>0</v>
      </c>
      <c r="L239" s="131">
        <f t="shared" si="55"/>
        <v>0</v>
      </c>
      <c r="M239" s="132">
        <f t="shared" si="55"/>
        <v>0</v>
      </c>
    </row>
    <row r="240" spans="1:17" x14ac:dyDescent="0.4">
      <c r="A240" s="64" t="s">
        <v>296</v>
      </c>
    </row>
    <row r="241" spans="1:28" x14ac:dyDescent="0.4">
      <c r="A241" s="64"/>
    </row>
    <row r="242" spans="1:28" x14ac:dyDescent="0.4">
      <c r="A242" s="333" t="s">
        <v>61</v>
      </c>
      <c r="B242" s="333">
        <v>2018</v>
      </c>
      <c r="C242" s="305">
        <v>2017</v>
      </c>
      <c r="D242" s="306"/>
      <c r="E242" s="333">
        <v>2019</v>
      </c>
      <c r="F242" s="333">
        <v>2020</v>
      </c>
      <c r="G242" s="333">
        <v>2022</v>
      </c>
    </row>
    <row r="243" spans="1:28" x14ac:dyDescent="0.4">
      <c r="A243" s="382"/>
      <c r="B243" s="334"/>
      <c r="C243" s="200" t="s">
        <v>283</v>
      </c>
      <c r="D243" s="200" t="s">
        <v>218</v>
      </c>
      <c r="E243" s="334"/>
      <c r="F243" s="334"/>
      <c r="G243" s="334"/>
    </row>
    <row r="244" spans="1:28" x14ac:dyDescent="0.4">
      <c r="A244" s="334"/>
      <c r="B244" s="211" t="s">
        <v>63</v>
      </c>
      <c r="C244" s="211" t="s">
        <v>63</v>
      </c>
      <c r="D244" s="211"/>
      <c r="E244" s="211" t="s">
        <v>63</v>
      </c>
      <c r="F244" s="211" t="s">
        <v>63</v>
      </c>
      <c r="G244" s="211" t="s">
        <v>63</v>
      </c>
    </row>
    <row r="245" spans="1:28" x14ac:dyDescent="0.4">
      <c r="A245" s="133" t="s">
        <v>157</v>
      </c>
      <c r="B245" s="134">
        <f>IFERROR(B236*100/N43,0)</f>
        <v>0</v>
      </c>
      <c r="C245" s="134">
        <f>IFERROR(D236*100/O43,0)</f>
        <v>0</v>
      </c>
      <c r="D245" s="134">
        <f>IFERROR(E236*100/P43,0)</f>
        <v>0</v>
      </c>
      <c r="E245" s="134">
        <f>IFERROR(H236*100/Q43,0)</f>
        <v>0</v>
      </c>
      <c r="F245" s="134">
        <f>IFERROR(I236*100/R43,0)</f>
        <v>0</v>
      </c>
      <c r="G245" s="135">
        <f>IFERROR(J236*100/S43,0)</f>
        <v>0</v>
      </c>
    </row>
    <row r="246" spans="1:28" x14ac:dyDescent="0.4">
      <c r="A246" s="136" t="s">
        <v>158</v>
      </c>
      <c r="B246" s="137">
        <f>IFERROR(B237*100/D77,0)</f>
        <v>0</v>
      </c>
      <c r="C246" s="137">
        <f>IFERROR(D237*100/G77,0)</f>
        <v>0</v>
      </c>
      <c r="D246" s="137">
        <f>IFERROR(E237*100/J77,0)</f>
        <v>0</v>
      </c>
      <c r="E246" s="137">
        <f>IFERROR(H237*100/M77,0)</f>
        <v>0</v>
      </c>
      <c r="F246" s="137">
        <f>IFERROR(I237*100/P77,0)</f>
        <v>0</v>
      </c>
      <c r="G246" s="138">
        <f>IFERROR(J237*100/S77,0)</f>
        <v>0</v>
      </c>
    </row>
    <row r="247" spans="1:28" x14ac:dyDescent="0.4">
      <c r="A247" s="64" t="s">
        <v>296</v>
      </c>
      <c r="B247" s="96"/>
      <c r="C247" s="96"/>
      <c r="D247" s="96"/>
      <c r="E247" s="96"/>
      <c r="F247" s="96"/>
      <c r="G247" s="96"/>
      <c r="H247" s="96"/>
      <c r="I247" s="96"/>
    </row>
    <row r="248" spans="1:28" x14ac:dyDescent="0.4">
      <c r="A248" s="2"/>
    </row>
    <row r="249" spans="1:28" x14ac:dyDescent="0.4">
      <c r="A249" s="333" t="s">
        <v>61</v>
      </c>
      <c r="B249" s="322">
        <v>2018</v>
      </c>
      <c r="C249" s="324"/>
      <c r="D249" s="305">
        <v>2019</v>
      </c>
      <c r="E249" s="328"/>
      <c r="F249" s="328"/>
      <c r="G249" s="306"/>
      <c r="H249" s="322">
        <v>2020</v>
      </c>
      <c r="I249" s="324"/>
      <c r="J249" s="322">
        <v>2021</v>
      </c>
      <c r="K249" s="324"/>
      <c r="L249" s="322">
        <v>2022</v>
      </c>
      <c r="M249" s="324"/>
    </row>
    <row r="250" spans="1:28" x14ac:dyDescent="0.4">
      <c r="A250" s="382"/>
      <c r="B250" s="325"/>
      <c r="C250" s="327"/>
      <c r="D250" s="305" t="s">
        <v>283</v>
      </c>
      <c r="E250" s="328"/>
      <c r="F250" s="328" t="s">
        <v>218</v>
      </c>
      <c r="G250" s="306"/>
      <c r="H250" s="325"/>
      <c r="I250" s="327"/>
      <c r="J250" s="325"/>
      <c r="K250" s="327"/>
      <c r="L250" s="325"/>
      <c r="M250" s="327"/>
    </row>
    <row r="251" spans="1:28" x14ac:dyDescent="0.4">
      <c r="A251" s="334"/>
      <c r="B251" s="211" t="s">
        <v>159</v>
      </c>
      <c r="C251" s="211" t="s">
        <v>63</v>
      </c>
      <c r="D251" s="211" t="s">
        <v>159</v>
      </c>
      <c r="E251" s="211" t="s">
        <v>63</v>
      </c>
      <c r="F251" s="211" t="s">
        <v>159</v>
      </c>
      <c r="G251" s="211" t="s">
        <v>63</v>
      </c>
      <c r="H251" s="211" t="s">
        <v>159</v>
      </c>
      <c r="I251" s="211" t="s">
        <v>63</v>
      </c>
      <c r="J251" s="211" t="s">
        <v>159</v>
      </c>
      <c r="K251" s="211" t="s">
        <v>63</v>
      </c>
      <c r="L251" s="211" t="s">
        <v>159</v>
      </c>
      <c r="M251" s="211" t="s">
        <v>63</v>
      </c>
    </row>
    <row r="252" spans="1:28" x14ac:dyDescent="0.4">
      <c r="A252" s="139" t="s">
        <v>160</v>
      </c>
      <c r="B252" s="140"/>
      <c r="C252" s="141">
        <f>IFERROR(B252*100/B238,0)</f>
        <v>0</v>
      </c>
      <c r="D252" s="140"/>
      <c r="E252" s="141">
        <f>IFERROR(D252*100/D238,0)</f>
        <v>0</v>
      </c>
      <c r="F252" s="140"/>
      <c r="G252" s="141">
        <f>IFERROR(F252*100/F238,0)</f>
        <v>0</v>
      </c>
      <c r="H252" s="140"/>
      <c r="I252" s="142">
        <f>IFERROR(H252*100/H238,0)</f>
        <v>0</v>
      </c>
      <c r="J252" s="140"/>
      <c r="K252" s="142">
        <f>IFERROR(J252*100/J238,0)</f>
        <v>0</v>
      </c>
      <c r="L252" s="140"/>
      <c r="M252" s="142">
        <f>IF(L252=0,0,L252*100/L238)</f>
        <v>0</v>
      </c>
      <c r="N252" s="143"/>
      <c r="O252" s="143"/>
      <c r="P252" s="143"/>
      <c r="Q252" s="143"/>
      <c r="R252" s="143"/>
      <c r="S252" s="143"/>
      <c r="T252" s="143"/>
    </row>
    <row r="253" spans="1:28" x14ac:dyDescent="0.4">
      <c r="A253" s="404" t="s">
        <v>296</v>
      </c>
      <c r="B253" s="404"/>
      <c r="C253" s="404"/>
      <c r="D253" s="404"/>
      <c r="E253" s="404"/>
      <c r="F253" s="404"/>
      <c r="G253" s="404"/>
      <c r="H253" s="404"/>
      <c r="I253" s="404"/>
      <c r="J253" s="404"/>
      <c r="K253" s="404"/>
      <c r="L253" s="404"/>
      <c r="M253" s="404"/>
      <c r="N253" s="404"/>
      <c r="O253" s="404"/>
      <c r="P253" s="404"/>
      <c r="Q253" s="404"/>
      <c r="R253" s="404"/>
      <c r="S253" s="404"/>
      <c r="T253" s="404"/>
      <c r="U253" s="404"/>
      <c r="V253" s="404"/>
      <c r="W253" s="404"/>
      <c r="X253" s="404"/>
      <c r="Y253" s="404"/>
      <c r="Z253" s="404"/>
      <c r="AA253" s="404"/>
      <c r="AB253" s="404"/>
    </row>
    <row r="254" spans="1:28" x14ac:dyDescent="0.4">
      <c r="A254" s="64"/>
      <c r="B254" s="96"/>
      <c r="C254" s="96"/>
      <c r="D254" s="96"/>
      <c r="E254" s="96"/>
      <c r="F254" s="96"/>
      <c r="G254" s="96"/>
      <c r="H254" s="96"/>
      <c r="I254" s="96"/>
    </row>
    <row r="255" spans="1:28" x14ac:dyDescent="0.4">
      <c r="J255" s="212" t="s">
        <v>161</v>
      </c>
      <c r="K255" s="212" t="s">
        <v>162</v>
      </c>
    </row>
    <row r="256" spans="1:28" x14ac:dyDescent="0.4">
      <c r="A256" s="400" t="s">
        <v>163</v>
      </c>
      <c r="B256" s="401"/>
      <c r="C256" s="401"/>
      <c r="D256" s="401"/>
      <c r="E256" s="401"/>
      <c r="F256" s="401"/>
      <c r="G256" s="401"/>
      <c r="H256" s="401"/>
      <c r="I256" s="401"/>
      <c r="J256" s="144"/>
      <c r="K256" s="145"/>
    </row>
    <row r="257" spans="1:19" x14ac:dyDescent="0.4">
      <c r="A257" s="402" t="s">
        <v>164</v>
      </c>
      <c r="B257" s="403"/>
      <c r="C257" s="403"/>
      <c r="D257" s="403"/>
      <c r="E257" s="403"/>
      <c r="F257" s="403"/>
      <c r="G257" s="403"/>
      <c r="H257" s="403"/>
      <c r="I257" s="403"/>
      <c r="J257" s="146"/>
      <c r="K257" s="147"/>
    </row>
    <row r="259" spans="1:19" x14ac:dyDescent="0.4">
      <c r="A259" s="148"/>
      <c r="B259" s="202">
        <v>2018</v>
      </c>
      <c r="C259" s="205">
        <v>2019</v>
      </c>
      <c r="D259" s="205">
        <v>2020</v>
      </c>
      <c r="E259" s="205">
        <v>2021</v>
      </c>
      <c r="F259" s="205">
        <v>2022</v>
      </c>
    </row>
    <row r="260" spans="1:19" x14ac:dyDescent="0.4">
      <c r="A260" s="149" t="s">
        <v>165</v>
      </c>
      <c r="B260" s="150"/>
      <c r="C260" s="150"/>
      <c r="D260" s="151"/>
      <c r="E260" s="151"/>
      <c r="F260" s="151"/>
    </row>
    <row r="261" spans="1:19" x14ac:dyDescent="0.4">
      <c r="A261" s="13"/>
      <c r="B261" s="152"/>
      <c r="C261" s="153"/>
      <c r="D261" s="153"/>
      <c r="E261" s="153"/>
      <c r="F261" s="153"/>
      <c r="G261" s="153"/>
      <c r="H261" s="153"/>
      <c r="I261" s="153"/>
      <c r="J261" s="153"/>
      <c r="K261" s="153"/>
      <c r="L261" s="153"/>
    </row>
    <row r="262" spans="1:19" x14ac:dyDescent="0.4">
      <c r="A262" s="405" t="s">
        <v>166</v>
      </c>
      <c r="B262" s="322">
        <v>2018</v>
      </c>
      <c r="C262" s="323"/>
      <c r="D262" s="323"/>
      <c r="E262" s="323"/>
      <c r="F262" s="323"/>
      <c r="G262" s="324"/>
      <c r="H262" s="305">
        <v>2019</v>
      </c>
      <c r="I262" s="328"/>
      <c r="J262" s="328"/>
      <c r="K262" s="328"/>
      <c r="L262" s="328"/>
      <c r="M262" s="328"/>
      <c r="N262" s="328"/>
      <c r="O262" s="328"/>
      <c r="P262" s="328"/>
      <c r="Q262" s="328"/>
      <c r="R262" s="328"/>
      <c r="S262" s="306"/>
    </row>
    <row r="263" spans="1:19" x14ac:dyDescent="0.4">
      <c r="A263" s="406"/>
      <c r="B263" s="325"/>
      <c r="C263" s="326"/>
      <c r="D263" s="326"/>
      <c r="E263" s="326"/>
      <c r="F263" s="326"/>
      <c r="G263" s="327"/>
      <c r="H263" s="305" t="s">
        <v>283</v>
      </c>
      <c r="I263" s="328"/>
      <c r="J263" s="328"/>
      <c r="K263" s="328"/>
      <c r="L263" s="328"/>
      <c r="M263" s="306"/>
      <c r="N263" s="305" t="s">
        <v>218</v>
      </c>
      <c r="O263" s="328"/>
      <c r="P263" s="328"/>
      <c r="Q263" s="328"/>
      <c r="R263" s="328"/>
      <c r="S263" s="306"/>
    </row>
    <row r="264" spans="1:19" ht="65.25" customHeight="1" x14ac:dyDescent="0.4">
      <c r="A264" s="406"/>
      <c r="B264" s="228" t="s">
        <v>167</v>
      </c>
      <c r="C264" s="228" t="s">
        <v>168</v>
      </c>
      <c r="D264" s="228" t="s">
        <v>169</v>
      </c>
      <c r="E264" s="318" t="s">
        <v>172</v>
      </c>
      <c r="F264" s="320" t="s">
        <v>170</v>
      </c>
      <c r="G264" s="320" t="s">
        <v>171</v>
      </c>
      <c r="H264" s="228" t="s">
        <v>167</v>
      </c>
      <c r="I264" s="228" t="s">
        <v>168</v>
      </c>
      <c r="J264" s="228" t="s">
        <v>169</v>
      </c>
      <c r="K264" s="318" t="s">
        <v>172</v>
      </c>
      <c r="L264" s="320" t="s">
        <v>170</v>
      </c>
      <c r="M264" s="320" t="s">
        <v>171</v>
      </c>
      <c r="N264" s="228" t="s">
        <v>167</v>
      </c>
      <c r="O264" s="228" t="s">
        <v>168</v>
      </c>
      <c r="P264" s="228" t="s">
        <v>169</v>
      </c>
      <c r="Q264" s="318" t="s">
        <v>172</v>
      </c>
      <c r="R264" s="320" t="s">
        <v>170</v>
      </c>
      <c r="S264" s="320" t="s">
        <v>171</v>
      </c>
    </row>
    <row r="265" spans="1:19" x14ac:dyDescent="0.4">
      <c r="A265" s="407"/>
      <c r="B265" s="202" t="s">
        <v>173</v>
      </c>
      <c r="C265" s="202" t="s">
        <v>174</v>
      </c>
      <c r="D265" s="202" t="s">
        <v>175</v>
      </c>
      <c r="E265" s="319"/>
      <c r="F265" s="321"/>
      <c r="G265" s="321"/>
      <c r="H265" s="202" t="s">
        <v>173</v>
      </c>
      <c r="I265" s="202" t="s">
        <v>174</v>
      </c>
      <c r="J265" s="202" t="s">
        <v>175</v>
      </c>
      <c r="K265" s="319"/>
      <c r="L265" s="321"/>
      <c r="M265" s="321"/>
      <c r="N265" s="202" t="s">
        <v>173</v>
      </c>
      <c r="O265" s="202" t="s">
        <v>174</v>
      </c>
      <c r="P265" s="202" t="s">
        <v>175</v>
      </c>
      <c r="Q265" s="319"/>
      <c r="R265" s="321"/>
      <c r="S265" s="321"/>
    </row>
    <row r="266" spans="1:19" x14ac:dyDescent="0.4">
      <c r="A266" s="24" t="s">
        <v>20</v>
      </c>
      <c r="B266" s="154">
        <f t="shared" ref="B266:B273" si="56">+B50+H50+N50</f>
        <v>0</v>
      </c>
      <c r="C266" s="82"/>
      <c r="D266" s="82"/>
      <c r="E266" s="82"/>
      <c r="F266" s="83">
        <f>IFERROR(C266/B266,0)</f>
        <v>0</v>
      </c>
      <c r="G266" s="83">
        <f>IFERROR(D266/B266,0)</f>
        <v>0</v>
      </c>
      <c r="H266" s="154">
        <f t="shared" ref="H266:H273" si="57">+C50+I50+O50</f>
        <v>0</v>
      </c>
      <c r="I266" s="82"/>
      <c r="J266" s="82"/>
      <c r="K266" s="82"/>
      <c r="L266" s="83">
        <f>IFERROR(I266/H266,0)</f>
        <v>0</v>
      </c>
      <c r="M266" s="83">
        <f>IFERROR(J266/H266,0)</f>
        <v>0</v>
      </c>
      <c r="N266" s="154">
        <f t="shared" ref="N266:N273" si="58">+D50+J50+P50</f>
        <v>0</v>
      </c>
      <c r="O266" s="82"/>
      <c r="P266" s="82"/>
      <c r="Q266" s="82"/>
      <c r="R266" s="83">
        <f>IFERROR(O266/N266,0)</f>
        <v>0</v>
      </c>
      <c r="S266" s="68">
        <f>IFERROR(P266/N266,0)</f>
        <v>0</v>
      </c>
    </row>
    <row r="267" spans="1:19" x14ac:dyDescent="0.4">
      <c r="A267" s="25" t="s">
        <v>21</v>
      </c>
      <c r="B267" s="155">
        <f t="shared" si="56"/>
        <v>0</v>
      </c>
      <c r="C267" s="70"/>
      <c r="D267" s="70"/>
      <c r="E267" s="70"/>
      <c r="F267" s="67">
        <f t="shared" ref="F267:F273" si="59">IFERROR(C267/B267,0)</f>
        <v>0</v>
      </c>
      <c r="G267" s="67">
        <f t="shared" ref="G267:G273" si="60">IFERROR(D267/B267,0)</f>
        <v>0</v>
      </c>
      <c r="H267" s="155">
        <f t="shared" si="57"/>
        <v>0</v>
      </c>
      <c r="I267" s="70"/>
      <c r="J267" s="70"/>
      <c r="K267" s="70"/>
      <c r="L267" s="67">
        <f t="shared" ref="L267:L273" si="61">IFERROR(I267/H267,0)</f>
        <v>0</v>
      </c>
      <c r="M267" s="67">
        <f t="shared" ref="M267:M273" si="62">IFERROR(J267/H267,0)</f>
        <v>0</v>
      </c>
      <c r="N267" s="155">
        <f t="shared" si="58"/>
        <v>0</v>
      </c>
      <c r="O267" s="70"/>
      <c r="P267" s="70"/>
      <c r="Q267" s="70"/>
      <c r="R267" s="67">
        <f t="shared" ref="R267:R273" si="63">IFERROR(O267/N267,0)</f>
        <v>0</v>
      </c>
      <c r="S267" s="71">
        <f t="shared" ref="S267:S273" si="64">IFERROR(P267/N267,0)</f>
        <v>0</v>
      </c>
    </row>
    <row r="268" spans="1:19" x14ac:dyDescent="0.4">
      <c r="A268" s="25" t="s">
        <v>22</v>
      </c>
      <c r="B268" s="155">
        <f t="shared" si="56"/>
        <v>0</v>
      </c>
      <c r="C268" s="70"/>
      <c r="D268" s="70"/>
      <c r="E268" s="70"/>
      <c r="F268" s="67">
        <f t="shared" si="59"/>
        <v>0</v>
      </c>
      <c r="G268" s="67">
        <f t="shared" si="60"/>
        <v>0</v>
      </c>
      <c r="H268" s="155">
        <f t="shared" si="57"/>
        <v>0</v>
      </c>
      <c r="I268" s="70"/>
      <c r="J268" s="70"/>
      <c r="K268" s="70"/>
      <c r="L268" s="67">
        <f t="shared" si="61"/>
        <v>0</v>
      </c>
      <c r="M268" s="67">
        <f t="shared" si="62"/>
        <v>0</v>
      </c>
      <c r="N268" s="155">
        <f t="shared" si="58"/>
        <v>0</v>
      </c>
      <c r="O268" s="70"/>
      <c r="P268" s="70"/>
      <c r="Q268" s="70"/>
      <c r="R268" s="67">
        <f t="shared" si="63"/>
        <v>0</v>
      </c>
      <c r="S268" s="71">
        <f t="shared" si="64"/>
        <v>0</v>
      </c>
    </row>
    <row r="269" spans="1:19" x14ac:dyDescent="0.4">
      <c r="A269" s="25" t="s">
        <v>23</v>
      </c>
      <c r="B269" s="155">
        <f t="shared" si="56"/>
        <v>0</v>
      </c>
      <c r="C269" s="70"/>
      <c r="D269" s="70"/>
      <c r="E269" s="70"/>
      <c r="F269" s="67">
        <f t="shared" si="59"/>
        <v>0</v>
      </c>
      <c r="G269" s="67">
        <f t="shared" si="60"/>
        <v>0</v>
      </c>
      <c r="H269" s="155">
        <f t="shared" si="57"/>
        <v>0</v>
      </c>
      <c r="I269" s="70"/>
      <c r="J269" s="70"/>
      <c r="K269" s="70"/>
      <c r="L269" s="67">
        <f t="shared" si="61"/>
        <v>0</v>
      </c>
      <c r="M269" s="67">
        <f t="shared" si="62"/>
        <v>0</v>
      </c>
      <c r="N269" s="155">
        <f t="shared" si="58"/>
        <v>0</v>
      </c>
      <c r="O269" s="70"/>
      <c r="P269" s="70"/>
      <c r="Q269" s="70"/>
      <c r="R269" s="67">
        <f t="shared" si="63"/>
        <v>0</v>
      </c>
      <c r="S269" s="71">
        <f t="shared" si="64"/>
        <v>0</v>
      </c>
    </row>
    <row r="270" spans="1:19" x14ac:dyDescent="0.4">
      <c r="A270" s="25" t="s">
        <v>24</v>
      </c>
      <c r="B270" s="155">
        <f t="shared" si="56"/>
        <v>0</v>
      </c>
      <c r="C270" s="70"/>
      <c r="D270" s="70"/>
      <c r="E270" s="70"/>
      <c r="F270" s="67">
        <f t="shared" si="59"/>
        <v>0</v>
      </c>
      <c r="G270" s="67">
        <f t="shared" si="60"/>
        <v>0</v>
      </c>
      <c r="H270" s="155">
        <f t="shared" si="57"/>
        <v>0</v>
      </c>
      <c r="I270" s="70"/>
      <c r="J270" s="70"/>
      <c r="K270" s="70"/>
      <c r="L270" s="67">
        <f t="shared" si="61"/>
        <v>0</v>
      </c>
      <c r="M270" s="67">
        <f t="shared" si="62"/>
        <v>0</v>
      </c>
      <c r="N270" s="155">
        <f t="shared" si="58"/>
        <v>0</v>
      </c>
      <c r="O270" s="70"/>
      <c r="P270" s="70"/>
      <c r="Q270" s="70"/>
      <c r="R270" s="67">
        <f t="shared" si="63"/>
        <v>0</v>
      </c>
      <c r="S270" s="71">
        <f t="shared" si="64"/>
        <v>0</v>
      </c>
    </row>
    <row r="271" spans="1:19" x14ac:dyDescent="0.4">
      <c r="A271" s="25" t="s">
        <v>25</v>
      </c>
      <c r="B271" s="155">
        <f t="shared" si="56"/>
        <v>0</v>
      </c>
      <c r="C271" s="70"/>
      <c r="D271" s="70"/>
      <c r="E271" s="70"/>
      <c r="F271" s="67">
        <f t="shared" si="59"/>
        <v>0</v>
      </c>
      <c r="G271" s="67">
        <f t="shared" si="60"/>
        <v>0</v>
      </c>
      <c r="H271" s="155">
        <f t="shared" si="57"/>
        <v>0</v>
      </c>
      <c r="I271" s="70"/>
      <c r="J271" s="70"/>
      <c r="K271" s="70"/>
      <c r="L271" s="67">
        <f t="shared" si="61"/>
        <v>0</v>
      </c>
      <c r="M271" s="67">
        <f t="shared" si="62"/>
        <v>0</v>
      </c>
      <c r="N271" s="155">
        <f t="shared" si="58"/>
        <v>0</v>
      </c>
      <c r="O271" s="70"/>
      <c r="P271" s="70"/>
      <c r="Q271" s="70"/>
      <c r="R271" s="67">
        <f t="shared" si="63"/>
        <v>0</v>
      </c>
      <c r="S271" s="71">
        <f t="shared" si="64"/>
        <v>0</v>
      </c>
    </row>
    <row r="272" spans="1:19" x14ac:dyDescent="0.4">
      <c r="A272" s="25" t="s">
        <v>26</v>
      </c>
      <c r="B272" s="155">
        <f t="shared" si="56"/>
        <v>0</v>
      </c>
      <c r="C272" s="70"/>
      <c r="D272" s="70"/>
      <c r="E272" s="70"/>
      <c r="F272" s="67">
        <f t="shared" si="59"/>
        <v>0</v>
      </c>
      <c r="G272" s="67">
        <f t="shared" si="60"/>
        <v>0</v>
      </c>
      <c r="H272" s="155">
        <f t="shared" si="57"/>
        <v>0</v>
      </c>
      <c r="I272" s="70"/>
      <c r="J272" s="70"/>
      <c r="K272" s="70"/>
      <c r="L272" s="67">
        <f t="shared" si="61"/>
        <v>0</v>
      </c>
      <c r="M272" s="67">
        <f t="shared" si="62"/>
        <v>0</v>
      </c>
      <c r="N272" s="155">
        <f t="shared" si="58"/>
        <v>0</v>
      </c>
      <c r="O272" s="70"/>
      <c r="P272" s="70"/>
      <c r="Q272" s="70"/>
      <c r="R272" s="67">
        <f t="shared" si="63"/>
        <v>0</v>
      </c>
      <c r="S272" s="71">
        <f t="shared" si="64"/>
        <v>0</v>
      </c>
    </row>
    <row r="273" spans="1:19" x14ac:dyDescent="0.4">
      <c r="A273" s="156" t="s">
        <v>27</v>
      </c>
      <c r="B273" s="73">
        <f t="shared" si="56"/>
        <v>0</v>
      </c>
      <c r="C273" s="94"/>
      <c r="D273" s="94"/>
      <c r="E273" s="94"/>
      <c r="F273" s="109">
        <f t="shared" si="59"/>
        <v>0</v>
      </c>
      <c r="G273" s="109">
        <f t="shared" si="60"/>
        <v>0</v>
      </c>
      <c r="H273" s="73">
        <f t="shared" si="57"/>
        <v>0</v>
      </c>
      <c r="I273" s="94"/>
      <c r="J273" s="94"/>
      <c r="K273" s="94"/>
      <c r="L273" s="109">
        <f t="shared" si="61"/>
        <v>0</v>
      </c>
      <c r="M273" s="109">
        <f t="shared" si="62"/>
        <v>0</v>
      </c>
      <c r="N273" s="73">
        <f t="shared" si="58"/>
        <v>0</v>
      </c>
      <c r="O273" s="94"/>
      <c r="P273" s="94"/>
      <c r="Q273" s="94"/>
      <c r="R273" s="109">
        <f t="shared" si="63"/>
        <v>0</v>
      </c>
      <c r="S273" s="111">
        <f t="shared" si="64"/>
        <v>0</v>
      </c>
    </row>
    <row r="274" spans="1:19" x14ac:dyDescent="0.4">
      <c r="A274" s="64" t="s">
        <v>296</v>
      </c>
      <c r="N274" s="64"/>
    </row>
    <row r="275" spans="1:19" x14ac:dyDescent="0.4">
      <c r="A275" s="397" t="s">
        <v>166</v>
      </c>
      <c r="B275" s="396">
        <v>2020</v>
      </c>
      <c r="C275" s="396"/>
      <c r="D275" s="396"/>
      <c r="E275" s="396"/>
      <c r="F275" s="396"/>
      <c r="G275" s="396"/>
      <c r="H275" s="396">
        <v>2021</v>
      </c>
      <c r="I275" s="396"/>
      <c r="J275" s="396"/>
      <c r="K275" s="396"/>
      <c r="L275" s="396"/>
      <c r="M275" s="396"/>
      <c r="N275" s="396">
        <v>2022</v>
      </c>
      <c r="O275" s="396"/>
      <c r="P275" s="396"/>
      <c r="Q275" s="396"/>
      <c r="R275" s="396"/>
      <c r="S275" s="396"/>
    </row>
    <row r="276" spans="1:19" ht="66.599999999999994" x14ac:dyDescent="0.4">
      <c r="A276" s="398"/>
      <c r="B276" s="228" t="s">
        <v>167</v>
      </c>
      <c r="C276" s="228" t="s">
        <v>168</v>
      </c>
      <c r="D276" s="228" t="s">
        <v>169</v>
      </c>
      <c r="E276" s="318" t="s">
        <v>172</v>
      </c>
      <c r="F276" s="320" t="s">
        <v>170</v>
      </c>
      <c r="G276" s="320" t="s">
        <v>171</v>
      </c>
      <c r="H276" s="228" t="s">
        <v>167</v>
      </c>
      <c r="I276" s="228" t="s">
        <v>168</v>
      </c>
      <c r="J276" s="228" t="s">
        <v>169</v>
      </c>
      <c r="K276" s="318" t="s">
        <v>172</v>
      </c>
      <c r="L276" s="320" t="s">
        <v>170</v>
      </c>
      <c r="M276" s="320" t="s">
        <v>171</v>
      </c>
      <c r="N276" s="228" t="s">
        <v>167</v>
      </c>
      <c r="O276" s="228" t="s">
        <v>168</v>
      </c>
      <c r="P276" s="228" t="s">
        <v>169</v>
      </c>
      <c r="Q276" s="318" t="s">
        <v>172</v>
      </c>
      <c r="R276" s="320" t="s">
        <v>170</v>
      </c>
      <c r="S276" s="320" t="s">
        <v>171</v>
      </c>
    </row>
    <row r="277" spans="1:19" x14ac:dyDescent="0.4">
      <c r="A277" s="399"/>
      <c r="B277" s="202" t="s">
        <v>173</v>
      </c>
      <c r="C277" s="202" t="s">
        <v>174</v>
      </c>
      <c r="D277" s="202" t="s">
        <v>175</v>
      </c>
      <c r="E277" s="319"/>
      <c r="F277" s="321"/>
      <c r="G277" s="321"/>
      <c r="H277" s="202" t="s">
        <v>173</v>
      </c>
      <c r="I277" s="202" t="s">
        <v>174</v>
      </c>
      <c r="J277" s="202" t="s">
        <v>175</v>
      </c>
      <c r="K277" s="319"/>
      <c r="L277" s="321"/>
      <c r="M277" s="321"/>
      <c r="N277" s="202" t="s">
        <v>173</v>
      </c>
      <c r="O277" s="202" t="s">
        <v>174</v>
      </c>
      <c r="P277" s="202" t="s">
        <v>175</v>
      </c>
      <c r="Q277" s="319"/>
      <c r="R277" s="321"/>
      <c r="S277" s="321"/>
    </row>
    <row r="278" spans="1:19" x14ac:dyDescent="0.4">
      <c r="A278" s="24" t="s">
        <v>20</v>
      </c>
      <c r="B278" s="154">
        <f t="shared" ref="B278:B285" si="65">+E50+K50+Q50</f>
        <v>0</v>
      </c>
      <c r="C278" s="82"/>
      <c r="D278" s="82"/>
      <c r="E278" s="82"/>
      <c r="F278" s="83">
        <f>IFERROR(C278/B278,0)</f>
        <v>0</v>
      </c>
      <c r="G278" s="83">
        <f>IFERROR(D278/B278,0)</f>
        <v>0</v>
      </c>
      <c r="H278" s="154">
        <f t="shared" ref="H278:H285" si="66">+F50+L50+R50</f>
        <v>0</v>
      </c>
      <c r="I278" s="82"/>
      <c r="J278" s="82"/>
      <c r="K278" s="82"/>
      <c r="L278" s="83">
        <f>IFERROR(I278/H278,0)</f>
        <v>0</v>
      </c>
      <c r="M278" s="83">
        <f>IFERROR(J278/H278,0)</f>
        <v>0</v>
      </c>
      <c r="N278" s="154">
        <f t="shared" ref="N278:N285" si="67">+G50+M50+S50</f>
        <v>0</v>
      </c>
      <c r="O278" s="82"/>
      <c r="P278" s="82"/>
      <c r="Q278" s="82"/>
      <c r="R278" s="83">
        <f>IFERROR(O278/N278,0)</f>
        <v>0</v>
      </c>
      <c r="S278" s="68">
        <f>IFERROR(P278/N278,0)</f>
        <v>0</v>
      </c>
    </row>
    <row r="279" spans="1:19" x14ac:dyDescent="0.4">
      <c r="A279" s="25" t="s">
        <v>21</v>
      </c>
      <c r="B279" s="155">
        <f t="shared" si="65"/>
        <v>0</v>
      </c>
      <c r="C279" s="70"/>
      <c r="D279" s="70"/>
      <c r="E279" s="70"/>
      <c r="F279" s="67">
        <f t="shared" ref="F279:F285" si="68">IFERROR(C279/B279,0)</f>
        <v>0</v>
      </c>
      <c r="G279" s="67">
        <f t="shared" ref="G279:G285" si="69">IFERROR(D279/B279,0)</f>
        <v>0</v>
      </c>
      <c r="H279" s="155">
        <f t="shared" si="66"/>
        <v>0</v>
      </c>
      <c r="I279" s="70"/>
      <c r="J279" s="70"/>
      <c r="K279" s="70"/>
      <c r="L279" s="67">
        <f t="shared" ref="L279:L285" si="70">IFERROR(I279/H279,0)</f>
        <v>0</v>
      </c>
      <c r="M279" s="67">
        <f t="shared" ref="M279:M285" si="71">IFERROR(J279/H279,0)</f>
        <v>0</v>
      </c>
      <c r="N279" s="155">
        <f t="shared" si="67"/>
        <v>0</v>
      </c>
      <c r="O279" s="70"/>
      <c r="P279" s="70"/>
      <c r="Q279" s="70"/>
      <c r="R279" s="67">
        <f t="shared" ref="R279:R285" si="72">IFERROR(O279/N279,0)</f>
        <v>0</v>
      </c>
      <c r="S279" s="71">
        <f t="shared" ref="S279:S285" si="73">IFERROR(P279/N279,0)</f>
        <v>0</v>
      </c>
    </row>
    <row r="280" spans="1:19" x14ac:dyDescent="0.4">
      <c r="A280" s="25" t="s">
        <v>22</v>
      </c>
      <c r="B280" s="155">
        <f t="shared" si="65"/>
        <v>0</v>
      </c>
      <c r="C280" s="70"/>
      <c r="D280" s="70"/>
      <c r="E280" s="70"/>
      <c r="F280" s="67">
        <f t="shared" si="68"/>
        <v>0</v>
      </c>
      <c r="G280" s="67">
        <f t="shared" si="69"/>
        <v>0</v>
      </c>
      <c r="H280" s="155">
        <f t="shared" si="66"/>
        <v>0</v>
      </c>
      <c r="I280" s="70"/>
      <c r="J280" s="70"/>
      <c r="K280" s="70"/>
      <c r="L280" s="67">
        <f t="shared" si="70"/>
        <v>0</v>
      </c>
      <c r="M280" s="67">
        <f t="shared" si="71"/>
        <v>0</v>
      </c>
      <c r="N280" s="155">
        <f t="shared" si="67"/>
        <v>0</v>
      </c>
      <c r="O280" s="70"/>
      <c r="P280" s="70"/>
      <c r="Q280" s="70"/>
      <c r="R280" s="67">
        <f t="shared" si="72"/>
        <v>0</v>
      </c>
      <c r="S280" s="71">
        <f t="shared" si="73"/>
        <v>0</v>
      </c>
    </row>
    <row r="281" spans="1:19" x14ac:dyDescent="0.4">
      <c r="A281" s="25" t="s">
        <v>23</v>
      </c>
      <c r="B281" s="155">
        <f t="shared" si="65"/>
        <v>0</v>
      </c>
      <c r="C281" s="70"/>
      <c r="D281" s="70"/>
      <c r="E281" s="70"/>
      <c r="F281" s="67">
        <f t="shared" si="68"/>
        <v>0</v>
      </c>
      <c r="G281" s="67">
        <f t="shared" si="69"/>
        <v>0</v>
      </c>
      <c r="H281" s="155">
        <f t="shared" si="66"/>
        <v>0</v>
      </c>
      <c r="I281" s="70"/>
      <c r="J281" s="70"/>
      <c r="K281" s="70"/>
      <c r="L281" s="67">
        <f t="shared" si="70"/>
        <v>0</v>
      </c>
      <c r="M281" s="67">
        <f t="shared" si="71"/>
        <v>0</v>
      </c>
      <c r="N281" s="155">
        <f t="shared" si="67"/>
        <v>0</v>
      </c>
      <c r="O281" s="70"/>
      <c r="P281" s="70"/>
      <c r="Q281" s="70"/>
      <c r="R281" s="67">
        <f t="shared" si="72"/>
        <v>0</v>
      </c>
      <c r="S281" s="71">
        <f t="shared" si="73"/>
        <v>0</v>
      </c>
    </row>
    <row r="282" spans="1:19" x14ac:dyDescent="0.4">
      <c r="A282" s="25" t="s">
        <v>295</v>
      </c>
      <c r="B282" s="155">
        <f t="shared" si="65"/>
        <v>0</v>
      </c>
      <c r="C282" s="70"/>
      <c r="D282" s="70"/>
      <c r="E282" s="70"/>
      <c r="F282" s="67">
        <f t="shared" si="68"/>
        <v>0</v>
      </c>
      <c r="G282" s="67">
        <f t="shared" si="69"/>
        <v>0</v>
      </c>
      <c r="H282" s="155">
        <f t="shared" si="66"/>
        <v>0</v>
      </c>
      <c r="I282" s="70"/>
      <c r="J282" s="70"/>
      <c r="K282" s="70"/>
      <c r="L282" s="67">
        <f t="shared" si="70"/>
        <v>0</v>
      </c>
      <c r="M282" s="67">
        <f t="shared" si="71"/>
        <v>0</v>
      </c>
      <c r="N282" s="155">
        <f t="shared" si="67"/>
        <v>0</v>
      </c>
      <c r="O282" s="70"/>
      <c r="P282" s="70"/>
      <c r="Q282" s="70"/>
      <c r="R282" s="67">
        <f t="shared" si="72"/>
        <v>0</v>
      </c>
      <c r="S282" s="71">
        <f t="shared" si="73"/>
        <v>0</v>
      </c>
    </row>
    <row r="283" spans="1:19" x14ac:dyDescent="0.4">
      <c r="A283" s="25" t="s">
        <v>25</v>
      </c>
      <c r="B283" s="155">
        <f t="shared" si="65"/>
        <v>0</v>
      </c>
      <c r="C283" s="70"/>
      <c r="D283" s="70"/>
      <c r="E283" s="70"/>
      <c r="F283" s="67">
        <f t="shared" si="68"/>
        <v>0</v>
      </c>
      <c r="G283" s="67">
        <f t="shared" si="69"/>
        <v>0</v>
      </c>
      <c r="H283" s="155">
        <f t="shared" si="66"/>
        <v>0</v>
      </c>
      <c r="I283" s="70"/>
      <c r="J283" s="70"/>
      <c r="K283" s="70"/>
      <c r="L283" s="67">
        <f t="shared" si="70"/>
        <v>0</v>
      </c>
      <c r="M283" s="67">
        <f t="shared" si="71"/>
        <v>0</v>
      </c>
      <c r="N283" s="155">
        <f t="shared" si="67"/>
        <v>0</v>
      </c>
      <c r="O283" s="70"/>
      <c r="P283" s="70"/>
      <c r="Q283" s="70"/>
      <c r="R283" s="67">
        <f t="shared" si="72"/>
        <v>0</v>
      </c>
      <c r="S283" s="71">
        <f t="shared" si="73"/>
        <v>0</v>
      </c>
    </row>
    <row r="284" spans="1:19" x14ac:dyDescent="0.4">
      <c r="A284" s="157" t="s">
        <v>26</v>
      </c>
      <c r="B284" s="155">
        <f t="shared" si="65"/>
        <v>0</v>
      </c>
      <c r="C284" s="70"/>
      <c r="D284" s="70"/>
      <c r="E284" s="70"/>
      <c r="F284" s="67">
        <f t="shared" si="68"/>
        <v>0</v>
      </c>
      <c r="G284" s="67">
        <f t="shared" si="69"/>
        <v>0</v>
      </c>
      <c r="H284" s="155">
        <f t="shared" si="66"/>
        <v>0</v>
      </c>
      <c r="I284" s="70"/>
      <c r="J284" s="70"/>
      <c r="K284" s="70"/>
      <c r="L284" s="67">
        <f t="shared" si="70"/>
        <v>0</v>
      </c>
      <c r="M284" s="67">
        <f t="shared" si="71"/>
        <v>0</v>
      </c>
      <c r="N284" s="155">
        <f t="shared" si="67"/>
        <v>0</v>
      </c>
      <c r="O284" s="70"/>
      <c r="P284" s="70"/>
      <c r="Q284" s="70"/>
      <c r="R284" s="67">
        <f t="shared" si="72"/>
        <v>0</v>
      </c>
      <c r="S284" s="71">
        <f t="shared" si="73"/>
        <v>0</v>
      </c>
    </row>
    <row r="285" spans="1:19" x14ac:dyDescent="0.4">
      <c r="A285" s="156" t="s">
        <v>27</v>
      </c>
      <c r="B285" s="73">
        <f t="shared" si="65"/>
        <v>0</v>
      </c>
      <c r="C285" s="94"/>
      <c r="D285" s="94"/>
      <c r="E285" s="94"/>
      <c r="F285" s="109">
        <f t="shared" si="68"/>
        <v>0</v>
      </c>
      <c r="G285" s="109">
        <f t="shared" si="69"/>
        <v>0</v>
      </c>
      <c r="H285" s="73">
        <f t="shared" si="66"/>
        <v>0</v>
      </c>
      <c r="I285" s="94"/>
      <c r="J285" s="94"/>
      <c r="K285" s="94"/>
      <c r="L285" s="109">
        <f t="shared" si="70"/>
        <v>0</v>
      </c>
      <c r="M285" s="109">
        <f t="shared" si="71"/>
        <v>0</v>
      </c>
      <c r="N285" s="73">
        <f t="shared" si="67"/>
        <v>0</v>
      </c>
      <c r="O285" s="94"/>
      <c r="P285" s="94"/>
      <c r="Q285" s="94"/>
      <c r="R285" s="109">
        <f t="shared" si="72"/>
        <v>0</v>
      </c>
      <c r="S285" s="111">
        <f t="shared" si="73"/>
        <v>0</v>
      </c>
    </row>
    <row r="286" spans="1:19" x14ac:dyDescent="0.4">
      <c r="A286" s="64" t="s">
        <v>296</v>
      </c>
    </row>
    <row r="287" spans="1:19" x14ac:dyDescent="0.4">
      <c r="A287" s="64"/>
    </row>
    <row r="288" spans="1:19" x14ac:dyDescent="0.4">
      <c r="A288" s="333" t="s">
        <v>61</v>
      </c>
      <c r="B288" s="322">
        <v>2018</v>
      </c>
      <c r="C288" s="324"/>
      <c r="D288" s="316">
        <v>2019</v>
      </c>
      <c r="E288" s="317"/>
      <c r="F288" s="396">
        <v>2020</v>
      </c>
      <c r="G288" s="396"/>
      <c r="H288" s="322">
        <v>2021</v>
      </c>
      <c r="I288" s="324"/>
      <c r="J288" s="322">
        <v>2022</v>
      </c>
      <c r="K288" s="324"/>
    </row>
    <row r="289" spans="1:19" x14ac:dyDescent="0.4">
      <c r="A289" s="334"/>
      <c r="B289" s="198" t="s">
        <v>159</v>
      </c>
      <c r="C289" s="198" t="s">
        <v>63</v>
      </c>
      <c r="D289" s="198" t="s">
        <v>159</v>
      </c>
      <c r="E289" s="198" t="s">
        <v>63</v>
      </c>
      <c r="F289" s="198" t="s">
        <v>159</v>
      </c>
      <c r="G289" s="198" t="s">
        <v>63</v>
      </c>
      <c r="H289" s="198" t="s">
        <v>159</v>
      </c>
      <c r="I289" s="198" t="s">
        <v>63</v>
      </c>
      <c r="J289" s="198" t="s">
        <v>159</v>
      </c>
      <c r="K289" s="198" t="s">
        <v>63</v>
      </c>
    </row>
    <row r="290" spans="1:19" ht="32.4" x14ac:dyDescent="0.4">
      <c r="A290" s="158" t="s">
        <v>176</v>
      </c>
      <c r="B290" s="159"/>
      <c r="C290" s="159"/>
      <c r="D290" s="159"/>
      <c r="E290" s="159"/>
      <c r="F290" s="159"/>
      <c r="G290" s="159"/>
      <c r="H290" s="159"/>
      <c r="I290" s="160"/>
      <c r="J290" s="159"/>
      <c r="K290" s="160"/>
    </row>
    <row r="291" spans="1:19" x14ac:dyDescent="0.4">
      <c r="A291" s="64"/>
    </row>
    <row r="292" spans="1:19" x14ac:dyDescent="0.4">
      <c r="A292" s="148"/>
      <c r="B292" s="213" t="s">
        <v>161</v>
      </c>
      <c r="C292" s="213" t="s">
        <v>162</v>
      </c>
    </row>
    <row r="293" spans="1:19" ht="32.4" x14ac:dyDescent="0.4">
      <c r="A293" s="97" t="s">
        <v>177</v>
      </c>
      <c r="B293" s="161"/>
      <c r="C293" s="162"/>
    </row>
    <row r="294" spans="1:19" ht="32.4" x14ac:dyDescent="0.4">
      <c r="A294" s="93" t="s">
        <v>178</v>
      </c>
      <c r="B294" s="163"/>
      <c r="C294" s="164"/>
    </row>
    <row r="295" spans="1:19" x14ac:dyDescent="0.4">
      <c r="A295" s="64" t="s">
        <v>179</v>
      </c>
    </row>
    <row r="296" spans="1:19" x14ac:dyDescent="0.4">
      <c r="A296" s="64"/>
    </row>
    <row r="297" spans="1:19" x14ac:dyDescent="0.4">
      <c r="A297" s="13"/>
      <c r="B297" s="165"/>
      <c r="C297" s="165"/>
    </row>
    <row r="298" spans="1:19" x14ac:dyDescent="0.4">
      <c r="A298" s="298" t="s">
        <v>180</v>
      </c>
      <c r="B298" s="299"/>
      <c r="C298" s="299"/>
      <c r="D298" s="299"/>
      <c r="E298" s="299"/>
      <c r="F298" s="299"/>
      <c r="G298" s="299"/>
      <c r="H298" s="299"/>
      <c r="I298" s="299"/>
      <c r="J298" s="299"/>
      <c r="K298" s="300"/>
    </row>
    <row r="299" spans="1:19" x14ac:dyDescent="0.4">
      <c r="A299" s="204" t="s">
        <v>61</v>
      </c>
      <c r="B299" s="316">
        <v>2018</v>
      </c>
      <c r="C299" s="317"/>
      <c r="D299" s="305">
        <v>2019</v>
      </c>
      <c r="E299" s="306"/>
      <c r="F299" s="305">
        <v>2020</v>
      </c>
      <c r="G299" s="306"/>
      <c r="H299" s="305">
        <v>2021</v>
      </c>
      <c r="I299" s="306"/>
      <c r="J299" s="305">
        <v>2022</v>
      </c>
      <c r="K299" s="306"/>
    </row>
    <row r="300" spans="1:19" ht="32.4" x14ac:dyDescent="0.4">
      <c r="A300" s="166" t="s">
        <v>181</v>
      </c>
      <c r="B300" s="167"/>
      <c r="C300" s="168">
        <f>IFERROR(B300*100/D75,0)</f>
        <v>0</v>
      </c>
      <c r="D300" s="167"/>
      <c r="E300" s="168">
        <f>IFERROR(D300*100/J75,0)</f>
        <v>0</v>
      </c>
      <c r="F300" s="167"/>
      <c r="G300" s="169">
        <f>IFERROR(F300*100/M75,0)</f>
        <v>0</v>
      </c>
      <c r="H300" s="167"/>
      <c r="I300" s="169">
        <f>IFERROR(H300*100/P75,0)</f>
        <v>0</v>
      </c>
      <c r="J300" s="167"/>
      <c r="K300" s="169">
        <f>IFERROR(J300*100/S75,0)</f>
        <v>0</v>
      </c>
    </row>
    <row r="301" spans="1:19" x14ac:dyDescent="0.4">
      <c r="A301" s="2"/>
    </row>
    <row r="302" spans="1:19" x14ac:dyDescent="0.4">
      <c r="A302" s="301" t="s">
        <v>182</v>
      </c>
      <c r="B302" s="302"/>
      <c r="C302" s="302"/>
      <c r="D302" s="302"/>
      <c r="E302" s="302"/>
      <c r="F302" s="302"/>
      <c r="G302" s="302"/>
      <c r="H302" s="302"/>
      <c r="I302" s="302"/>
      <c r="J302" s="302"/>
      <c r="K302" s="302"/>
      <c r="L302" s="302"/>
      <c r="M302" s="302"/>
      <c r="N302" s="302"/>
      <c r="O302" s="302"/>
      <c r="P302" s="302"/>
      <c r="Q302" s="302"/>
      <c r="R302" s="302"/>
      <c r="S302" s="303"/>
    </row>
    <row r="303" spans="1:19" x14ac:dyDescent="0.4">
      <c r="A303" s="329" t="s">
        <v>61</v>
      </c>
      <c r="B303" s="309">
        <v>2018</v>
      </c>
      <c r="C303" s="310"/>
      <c r="D303" s="311"/>
      <c r="E303" s="307">
        <v>2019</v>
      </c>
      <c r="F303" s="315"/>
      <c r="G303" s="315"/>
      <c r="H303" s="315"/>
      <c r="I303" s="315"/>
      <c r="J303" s="308"/>
      <c r="K303" s="309">
        <v>2020</v>
      </c>
      <c r="L303" s="310"/>
      <c r="M303" s="311"/>
      <c r="N303" s="309">
        <v>2021</v>
      </c>
      <c r="O303" s="310"/>
      <c r="P303" s="311"/>
      <c r="Q303" s="309">
        <v>2022</v>
      </c>
      <c r="R303" s="310"/>
      <c r="S303" s="311"/>
    </row>
    <row r="304" spans="1:19" x14ac:dyDescent="0.4">
      <c r="A304" s="355"/>
      <c r="B304" s="312"/>
      <c r="C304" s="313"/>
      <c r="D304" s="314"/>
      <c r="E304" s="307" t="s">
        <v>283</v>
      </c>
      <c r="F304" s="315"/>
      <c r="G304" s="308"/>
      <c r="H304" s="307" t="s">
        <v>218</v>
      </c>
      <c r="I304" s="315"/>
      <c r="J304" s="308"/>
      <c r="K304" s="312"/>
      <c r="L304" s="313"/>
      <c r="M304" s="314"/>
      <c r="N304" s="312"/>
      <c r="O304" s="313"/>
      <c r="P304" s="314"/>
      <c r="Q304" s="312"/>
      <c r="R304" s="313"/>
      <c r="S304" s="314"/>
    </row>
    <row r="305" spans="1:31" x14ac:dyDescent="0.4">
      <c r="A305" s="355"/>
      <c r="B305" s="203" t="s">
        <v>127</v>
      </c>
      <c r="C305" s="307" t="s">
        <v>128</v>
      </c>
      <c r="D305" s="308"/>
      <c r="E305" s="203" t="s">
        <v>127</v>
      </c>
      <c r="F305" s="307" t="s">
        <v>128</v>
      </c>
      <c r="G305" s="308"/>
      <c r="H305" s="203" t="s">
        <v>127</v>
      </c>
      <c r="I305" s="307" t="s">
        <v>128</v>
      </c>
      <c r="J305" s="308"/>
      <c r="K305" s="203" t="s">
        <v>127</v>
      </c>
      <c r="L305" s="307" t="s">
        <v>128</v>
      </c>
      <c r="M305" s="308"/>
      <c r="N305" s="203" t="s">
        <v>127</v>
      </c>
      <c r="O305" s="307" t="s">
        <v>128</v>
      </c>
      <c r="P305" s="308"/>
      <c r="Q305" s="203" t="s">
        <v>127</v>
      </c>
      <c r="R305" s="307" t="s">
        <v>128</v>
      </c>
      <c r="S305" s="308"/>
    </row>
    <row r="306" spans="1:31" x14ac:dyDescent="0.4">
      <c r="A306" s="331"/>
      <c r="B306" s="199" t="s">
        <v>183</v>
      </c>
      <c r="C306" s="199" t="s">
        <v>183</v>
      </c>
      <c r="D306" s="199" t="s">
        <v>63</v>
      </c>
      <c r="E306" s="199" t="s">
        <v>183</v>
      </c>
      <c r="F306" s="199" t="s">
        <v>183</v>
      </c>
      <c r="G306" s="199" t="s">
        <v>63</v>
      </c>
      <c r="H306" s="199" t="s">
        <v>183</v>
      </c>
      <c r="I306" s="199" t="s">
        <v>183</v>
      </c>
      <c r="J306" s="199" t="s">
        <v>63</v>
      </c>
      <c r="K306" s="199" t="s">
        <v>183</v>
      </c>
      <c r="L306" s="199" t="s">
        <v>183</v>
      </c>
      <c r="M306" s="199" t="s">
        <v>63</v>
      </c>
      <c r="N306" s="199" t="s">
        <v>183</v>
      </c>
      <c r="O306" s="199" t="s">
        <v>183</v>
      </c>
      <c r="P306" s="199" t="s">
        <v>63</v>
      </c>
      <c r="Q306" s="199" t="s">
        <v>183</v>
      </c>
      <c r="R306" s="199" t="s">
        <v>183</v>
      </c>
      <c r="S306" s="199" t="s">
        <v>63</v>
      </c>
    </row>
    <row r="307" spans="1:31" ht="32.4" x14ac:dyDescent="0.4">
      <c r="A307" s="97" t="s">
        <v>184</v>
      </c>
      <c r="B307" s="171"/>
      <c r="C307" s="171"/>
      <c r="D307" s="170">
        <f>IFERROR(C307*100/B307, 0)</f>
        <v>0</v>
      </c>
      <c r="E307" s="82"/>
      <c r="F307" s="84"/>
      <c r="G307" s="170">
        <f>IFERROR(F307*100/E307, 0)</f>
        <v>0</v>
      </c>
      <c r="H307" s="82"/>
      <c r="I307" s="84"/>
      <c r="J307" s="170">
        <f>IFERROR(I307*100/H307, 0)</f>
        <v>0</v>
      </c>
      <c r="K307" s="98"/>
      <c r="L307" s="82"/>
      <c r="M307" s="170">
        <f>IFERROR(L307*100/K307, 0)</f>
        <v>0</v>
      </c>
      <c r="N307" s="98"/>
      <c r="O307" s="82"/>
      <c r="P307" s="170">
        <f>IFERROR(O307*100/N307, 0)</f>
        <v>0</v>
      </c>
      <c r="Q307" s="98"/>
      <c r="R307" s="82"/>
      <c r="S307" s="172">
        <f>IFERROR(R307*100/Q307, 0)</f>
        <v>0</v>
      </c>
    </row>
    <row r="308" spans="1:31" ht="32.4" x14ac:dyDescent="0.4">
      <c r="A308" s="87" t="s">
        <v>185</v>
      </c>
      <c r="B308" s="173"/>
      <c r="C308" s="173"/>
      <c r="D308" s="92">
        <f t="shared" ref="D308:D312" si="74">IFERROR(C308*100/B308, 0)</f>
        <v>0</v>
      </c>
      <c r="E308" s="70"/>
      <c r="F308" s="72"/>
      <c r="G308" s="92">
        <f t="shared" ref="G308:G312" si="75">IFERROR(F308*100/E308, 0)</f>
        <v>0</v>
      </c>
      <c r="H308" s="70"/>
      <c r="I308" s="72"/>
      <c r="J308" s="92">
        <f t="shared" ref="J308:J312" si="76">IFERROR(I308*100/H308, 0)</f>
        <v>0</v>
      </c>
      <c r="K308" s="101"/>
      <c r="L308" s="70"/>
      <c r="M308" s="92">
        <f t="shared" ref="M308:M312" si="77">IFERROR(L308*100/K308, 0)</f>
        <v>0</v>
      </c>
      <c r="N308" s="101"/>
      <c r="O308" s="70"/>
      <c r="P308" s="92">
        <f t="shared" ref="P308:P312" si="78">IFERROR(O308*100/N308, 0)</f>
        <v>0</v>
      </c>
      <c r="Q308" s="101"/>
      <c r="R308" s="70"/>
      <c r="S308" s="174">
        <f t="shared" ref="S308:S312" si="79">IFERROR(R308*100/Q308, 0)</f>
        <v>0</v>
      </c>
    </row>
    <row r="309" spans="1:31" ht="32.4" x14ac:dyDescent="0.4">
      <c r="A309" s="87" t="s">
        <v>186</v>
      </c>
      <c r="B309" s="173"/>
      <c r="C309" s="173"/>
      <c r="D309" s="92">
        <f t="shared" si="74"/>
        <v>0</v>
      </c>
      <c r="E309" s="70"/>
      <c r="F309" s="72"/>
      <c r="G309" s="92">
        <f t="shared" si="75"/>
        <v>0</v>
      </c>
      <c r="H309" s="70"/>
      <c r="I309" s="72"/>
      <c r="J309" s="92">
        <f t="shared" si="76"/>
        <v>0</v>
      </c>
      <c r="K309" s="101"/>
      <c r="L309" s="70"/>
      <c r="M309" s="92">
        <f t="shared" si="77"/>
        <v>0</v>
      </c>
      <c r="N309" s="101"/>
      <c r="O309" s="70"/>
      <c r="P309" s="92">
        <f t="shared" si="78"/>
        <v>0</v>
      </c>
      <c r="Q309" s="101"/>
      <c r="R309" s="70"/>
      <c r="S309" s="174">
        <f t="shared" si="79"/>
        <v>0</v>
      </c>
    </row>
    <row r="310" spans="1:31" ht="32.4" x14ac:dyDescent="0.4">
      <c r="A310" s="89" t="s">
        <v>187</v>
      </c>
      <c r="B310" s="175"/>
      <c r="C310" s="175"/>
      <c r="D310" s="92">
        <f t="shared" si="74"/>
        <v>0</v>
      </c>
      <c r="E310" s="102"/>
      <c r="F310" s="103"/>
      <c r="G310" s="92">
        <f t="shared" si="75"/>
        <v>0</v>
      </c>
      <c r="H310" s="102"/>
      <c r="I310" s="103"/>
      <c r="J310" s="92">
        <f t="shared" si="76"/>
        <v>0</v>
      </c>
      <c r="K310" s="102"/>
      <c r="L310" s="102"/>
      <c r="M310" s="92">
        <f t="shared" si="77"/>
        <v>0</v>
      </c>
      <c r="N310" s="102"/>
      <c r="O310" s="102"/>
      <c r="P310" s="92">
        <f t="shared" si="78"/>
        <v>0</v>
      </c>
      <c r="Q310" s="102"/>
      <c r="R310" s="102"/>
      <c r="S310" s="174">
        <f t="shared" si="79"/>
        <v>0</v>
      </c>
    </row>
    <row r="311" spans="1:31" ht="48.6" x14ac:dyDescent="0.4">
      <c r="A311" s="89" t="s">
        <v>188</v>
      </c>
      <c r="B311" s="175"/>
      <c r="C311" s="175"/>
      <c r="D311" s="92">
        <f t="shared" si="74"/>
        <v>0</v>
      </c>
      <c r="E311" s="102"/>
      <c r="F311" s="103"/>
      <c r="G311" s="92">
        <f t="shared" si="75"/>
        <v>0</v>
      </c>
      <c r="H311" s="102"/>
      <c r="I311" s="103"/>
      <c r="J311" s="92">
        <f t="shared" si="76"/>
        <v>0</v>
      </c>
      <c r="K311" s="102"/>
      <c r="L311" s="102"/>
      <c r="M311" s="92">
        <f t="shared" si="77"/>
        <v>0</v>
      </c>
      <c r="N311" s="102"/>
      <c r="O311" s="102"/>
      <c r="P311" s="92">
        <f t="shared" si="78"/>
        <v>0</v>
      </c>
      <c r="Q311" s="102"/>
      <c r="R311" s="102"/>
      <c r="S311" s="174">
        <f t="shared" si="79"/>
        <v>0</v>
      </c>
    </row>
    <row r="312" spans="1:31" ht="32.4" x14ac:dyDescent="0.4">
      <c r="A312" s="51" t="s">
        <v>189</v>
      </c>
      <c r="B312" s="178"/>
      <c r="C312" s="178"/>
      <c r="D312" s="177">
        <f t="shared" si="74"/>
        <v>0</v>
      </c>
      <c r="E312" s="176"/>
      <c r="F312" s="179"/>
      <c r="G312" s="177">
        <f t="shared" si="75"/>
        <v>0</v>
      </c>
      <c r="H312" s="176"/>
      <c r="I312" s="179"/>
      <c r="J312" s="177">
        <f t="shared" si="76"/>
        <v>0</v>
      </c>
      <c r="K312" s="176"/>
      <c r="L312" s="176"/>
      <c r="M312" s="177">
        <f t="shared" si="77"/>
        <v>0</v>
      </c>
      <c r="N312" s="176"/>
      <c r="O312" s="176"/>
      <c r="P312" s="177">
        <f t="shared" si="78"/>
        <v>0</v>
      </c>
      <c r="Q312" s="176"/>
      <c r="R312" s="176"/>
      <c r="S312" s="180">
        <f t="shared" si="79"/>
        <v>0</v>
      </c>
    </row>
    <row r="313" spans="1:31" x14ac:dyDescent="0.4">
      <c r="A313" s="181"/>
      <c r="B313" s="96"/>
      <c r="C313" s="182"/>
      <c r="D313" s="96"/>
      <c r="E313" s="96"/>
      <c r="F313" s="96"/>
      <c r="G313" s="96"/>
      <c r="H313" s="96"/>
      <c r="I313" s="96"/>
      <c r="J313" s="96"/>
      <c r="K313" s="96"/>
      <c r="L313" s="96"/>
      <c r="M313" s="96"/>
      <c r="N313" s="96"/>
      <c r="O313" s="96"/>
      <c r="P313" s="96"/>
      <c r="Q313" s="96"/>
      <c r="R313" s="96"/>
      <c r="S313" s="96"/>
      <c r="T313" s="96"/>
      <c r="U313" s="96"/>
      <c r="V313" s="96"/>
      <c r="W313" s="96"/>
      <c r="X313" s="96"/>
      <c r="Y313" s="96"/>
    </row>
    <row r="314" spans="1:31" s="143" customFormat="1" x14ac:dyDescent="0.25">
      <c r="A314" s="350" t="s">
        <v>142</v>
      </c>
      <c r="B314" s="350"/>
      <c r="C314" s="350"/>
      <c r="D314" s="350"/>
      <c r="E314" s="350"/>
      <c r="F314" s="350"/>
      <c r="G314" s="350"/>
      <c r="H314" s="350"/>
      <c r="I314" s="350"/>
      <c r="J314" s="350"/>
      <c r="K314" s="350"/>
      <c r="L314" s="350"/>
      <c r="M314" s="350"/>
      <c r="N314" s="350"/>
      <c r="O314" s="350"/>
      <c r="P314" s="350"/>
      <c r="Q314" s="350"/>
      <c r="R314" s="350"/>
      <c r="S314" s="350"/>
      <c r="T314" s="350"/>
      <c r="U314" s="350"/>
      <c r="V314" s="350"/>
      <c r="W314" s="350"/>
      <c r="X314" s="350"/>
      <c r="Y314" s="350"/>
      <c r="Z314" s="350"/>
      <c r="AA314" s="350"/>
      <c r="AB314" s="350"/>
      <c r="AC314" s="350"/>
      <c r="AD314" s="350"/>
      <c r="AE314" s="350"/>
    </row>
    <row r="315" spans="1:31" s="143" customFormat="1" x14ac:dyDescent="0.25">
      <c r="A315" s="351" t="s">
        <v>143</v>
      </c>
      <c r="B315" s="351"/>
      <c r="C315" s="351"/>
      <c r="D315" s="351"/>
      <c r="E315" s="351"/>
      <c r="F315" s="351"/>
      <c r="G315" s="351"/>
      <c r="H315" s="351"/>
      <c r="I315" s="351"/>
      <c r="J315" s="351"/>
      <c r="K315" s="351"/>
      <c r="L315" s="351"/>
      <c r="M315" s="351"/>
      <c r="N315" s="351"/>
      <c r="O315" s="351"/>
      <c r="P315" s="351"/>
      <c r="Q315" s="351"/>
      <c r="R315" s="351"/>
      <c r="S315" s="351"/>
      <c r="T315" s="351"/>
      <c r="U315" s="351"/>
      <c r="V315" s="351"/>
      <c r="W315" s="351"/>
      <c r="X315" s="351"/>
      <c r="Y315" s="351"/>
      <c r="Z315" s="351"/>
      <c r="AA315" s="351"/>
      <c r="AB315" s="351"/>
      <c r="AC315" s="351"/>
      <c r="AD315" s="351"/>
      <c r="AE315" s="351"/>
    </row>
    <row r="316" spans="1:31" x14ac:dyDescent="0.4">
      <c r="A316" s="13"/>
      <c r="B316" s="96"/>
      <c r="C316" s="96"/>
      <c r="D316" s="96"/>
      <c r="E316" s="96"/>
      <c r="F316" s="96"/>
      <c r="G316" s="96"/>
      <c r="H316" s="96"/>
      <c r="I316" s="96"/>
      <c r="J316" s="96"/>
      <c r="K316" s="96"/>
      <c r="L316" s="96"/>
      <c r="M316" s="96"/>
      <c r="N316" s="96"/>
      <c r="O316" s="96"/>
    </row>
    <row r="317" spans="1:31" x14ac:dyDescent="0.4">
      <c r="A317" s="13"/>
      <c r="B317" s="185"/>
      <c r="C317" s="185"/>
    </row>
    <row r="318" spans="1:31" x14ac:dyDescent="0.4">
      <c r="B318" s="226" t="s">
        <v>32</v>
      </c>
      <c r="C318" s="226" t="s">
        <v>33</v>
      </c>
      <c r="L318" s="227" t="s">
        <v>190</v>
      </c>
      <c r="M318" s="186"/>
    </row>
    <row r="319" spans="1:31" x14ac:dyDescent="0.4">
      <c r="A319" s="166" t="s">
        <v>191</v>
      </c>
      <c r="B319" s="183"/>
      <c r="C319" s="184"/>
      <c r="F319" s="352" t="s">
        <v>192</v>
      </c>
      <c r="G319" s="353"/>
      <c r="H319" s="353"/>
      <c r="I319" s="353"/>
      <c r="J319" s="353"/>
      <c r="K319" s="354"/>
      <c r="L319" s="187"/>
      <c r="M319" s="182"/>
    </row>
    <row r="320" spans="1:31" x14ac:dyDescent="0.4">
      <c r="A320" s="13"/>
      <c r="B320" s="185"/>
      <c r="C320" s="185"/>
    </row>
    <row r="321" spans="1:22" x14ac:dyDescent="0.4">
      <c r="A321" s="13"/>
      <c r="B321" s="185"/>
      <c r="C321" s="185"/>
    </row>
    <row r="322" spans="1:22" ht="16.5" customHeight="1" x14ac:dyDescent="0.4">
      <c r="A322" s="348" t="s">
        <v>182</v>
      </c>
      <c r="B322" s="348"/>
      <c r="C322" s="348"/>
      <c r="D322" s="348"/>
      <c r="E322" s="348"/>
      <c r="F322" s="348"/>
      <c r="G322" s="348"/>
      <c r="H322" s="348"/>
      <c r="I322" s="348"/>
      <c r="J322" s="348"/>
      <c r="K322" s="348"/>
      <c r="L322" s="348"/>
      <c r="M322" s="348"/>
    </row>
    <row r="323" spans="1:22" ht="29.25" customHeight="1" x14ac:dyDescent="0.4">
      <c r="A323" s="214" t="s">
        <v>193</v>
      </c>
      <c r="B323" s="332" t="s">
        <v>194</v>
      </c>
      <c r="C323" s="332"/>
      <c r="D323" s="332"/>
      <c r="E323" s="332"/>
      <c r="F323" s="332" t="s">
        <v>195</v>
      </c>
      <c r="G323" s="332"/>
      <c r="H323" s="332"/>
      <c r="I323" s="349" t="s">
        <v>196</v>
      </c>
      <c r="J323" s="349"/>
      <c r="K323" s="349" t="s">
        <v>197</v>
      </c>
      <c r="L323" s="349"/>
      <c r="M323" s="349"/>
    </row>
    <row r="324" spans="1:22" x14ac:dyDescent="0.4">
      <c r="A324" s="7"/>
      <c r="B324" s="338"/>
      <c r="C324" s="338"/>
      <c r="D324" s="338"/>
      <c r="E324" s="338"/>
      <c r="F324" s="342"/>
      <c r="G324" s="343"/>
      <c r="H324" s="344"/>
      <c r="I324" s="338"/>
      <c r="J324" s="338"/>
      <c r="K324" s="338"/>
      <c r="L324" s="338"/>
      <c r="M324" s="339"/>
    </row>
    <row r="325" spans="1:22" x14ac:dyDescent="0.4">
      <c r="A325" s="47"/>
      <c r="B325" s="340"/>
      <c r="C325" s="340"/>
      <c r="D325" s="340"/>
      <c r="E325" s="340"/>
      <c r="F325" s="345"/>
      <c r="G325" s="346"/>
      <c r="H325" s="347"/>
      <c r="I325" s="340"/>
      <c r="J325" s="340"/>
      <c r="K325" s="340"/>
      <c r="L325" s="340"/>
      <c r="M325" s="341"/>
    </row>
    <row r="326" spans="1:22" x14ac:dyDescent="0.4">
      <c r="A326" s="47"/>
      <c r="B326" s="340"/>
      <c r="C326" s="340"/>
      <c r="D326" s="340"/>
      <c r="E326" s="340"/>
      <c r="F326" s="345"/>
      <c r="G326" s="346"/>
      <c r="H326" s="347"/>
      <c r="I326" s="340"/>
      <c r="J326" s="340"/>
      <c r="K326" s="340"/>
      <c r="L326" s="340"/>
      <c r="M326" s="341"/>
    </row>
    <row r="327" spans="1:22" x14ac:dyDescent="0.4">
      <c r="A327" s="47"/>
      <c r="B327" s="340"/>
      <c r="C327" s="340"/>
      <c r="D327" s="340"/>
      <c r="E327" s="340"/>
      <c r="F327" s="345"/>
      <c r="G327" s="346"/>
      <c r="H327" s="347"/>
      <c r="I327" s="340"/>
      <c r="J327" s="340"/>
      <c r="K327" s="340"/>
      <c r="L327" s="340"/>
      <c r="M327" s="341"/>
    </row>
    <row r="328" spans="1:22" x14ac:dyDescent="0.4">
      <c r="A328" s="47"/>
      <c r="B328" s="340"/>
      <c r="C328" s="340"/>
      <c r="D328" s="340"/>
      <c r="E328" s="340"/>
      <c r="F328" s="345"/>
      <c r="G328" s="346"/>
      <c r="H328" s="347"/>
      <c r="I328" s="340"/>
      <c r="J328" s="340"/>
      <c r="K328" s="340"/>
      <c r="L328" s="340"/>
      <c r="M328" s="341"/>
    </row>
    <row r="329" spans="1:22" x14ac:dyDescent="0.4">
      <c r="A329" s="10"/>
      <c r="B329" s="390"/>
      <c r="C329" s="390"/>
      <c r="D329" s="390"/>
      <c r="E329" s="390"/>
      <c r="F329" s="393"/>
      <c r="G329" s="394"/>
      <c r="H329" s="395"/>
      <c r="I329" s="390"/>
      <c r="J329" s="390"/>
      <c r="K329" s="390"/>
      <c r="L329" s="390"/>
      <c r="M329" s="392"/>
    </row>
    <row r="330" spans="1:22" x14ac:dyDescent="0.4">
      <c r="A330" s="381" t="s">
        <v>198</v>
      </c>
      <c r="B330" s="381"/>
      <c r="C330" s="381"/>
      <c r="D330" s="381"/>
      <c r="E330" s="381"/>
      <c r="F330" s="381"/>
      <c r="G330" s="381"/>
      <c r="H330" s="381"/>
      <c r="I330" s="381"/>
      <c r="J330" s="381"/>
      <c r="K330" s="381"/>
      <c r="L330" s="381"/>
      <c r="M330" s="381"/>
      <c r="N330" s="381"/>
      <c r="O330" s="381"/>
      <c r="P330" s="381"/>
      <c r="Q330" s="381"/>
      <c r="R330" s="381"/>
      <c r="S330" s="381"/>
      <c r="T330" s="381"/>
      <c r="U330" s="381"/>
      <c r="V330" s="381"/>
    </row>
    <row r="331" spans="1:22" x14ac:dyDescent="0.4">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row>
    <row r="332" spans="1:22" x14ac:dyDescent="0.4">
      <c r="A332" s="148"/>
      <c r="B332" s="213" t="s">
        <v>32</v>
      </c>
      <c r="C332" s="213" t="s">
        <v>33</v>
      </c>
    </row>
    <row r="333" spans="1:22" ht="32.4" x14ac:dyDescent="0.4">
      <c r="A333" s="97" t="s">
        <v>199</v>
      </c>
      <c r="B333" s="144"/>
      <c r="C333" s="145"/>
    </row>
    <row r="334" spans="1:22" ht="32.4" x14ac:dyDescent="0.4">
      <c r="A334" s="87" t="s">
        <v>200</v>
      </c>
      <c r="B334" s="189"/>
      <c r="C334" s="190"/>
    </row>
    <row r="335" spans="1:22" ht="48.6" x14ac:dyDescent="0.4">
      <c r="A335" s="89" t="s">
        <v>201</v>
      </c>
      <c r="B335" s="189"/>
      <c r="C335" s="190"/>
    </row>
    <row r="336" spans="1:22" ht="48.6" x14ac:dyDescent="0.4">
      <c r="A336" s="89" t="s">
        <v>202</v>
      </c>
      <c r="B336" s="189"/>
      <c r="C336" s="190"/>
    </row>
    <row r="337" spans="1:25" x14ac:dyDescent="0.4">
      <c r="A337" s="89" t="s">
        <v>203</v>
      </c>
      <c r="B337" s="189"/>
      <c r="C337" s="190"/>
    </row>
    <row r="338" spans="1:25" x14ac:dyDescent="0.4">
      <c r="A338" s="89" t="s">
        <v>204</v>
      </c>
      <c r="B338" s="189"/>
      <c r="C338" s="190"/>
    </row>
    <row r="339" spans="1:25" ht="64.8" x14ac:dyDescent="0.4">
      <c r="A339" s="51" t="s">
        <v>205</v>
      </c>
      <c r="B339" s="146"/>
      <c r="C339" s="147"/>
    </row>
    <row r="340" spans="1:25" x14ac:dyDescent="0.4">
      <c r="A340" s="13"/>
      <c r="B340" s="185"/>
      <c r="C340" s="185"/>
    </row>
    <row r="341" spans="1:25" s="143" customFormat="1" x14ac:dyDescent="0.25">
      <c r="A341" s="191" t="s">
        <v>206</v>
      </c>
    </row>
    <row r="342" spans="1:25" s="143" customFormat="1" ht="37.5" customHeight="1" x14ac:dyDescent="0.25">
      <c r="A342" s="391" t="s">
        <v>207</v>
      </c>
      <c r="B342" s="391"/>
      <c r="C342" s="391"/>
      <c r="D342" s="391"/>
      <c r="E342" s="391"/>
      <c r="F342" s="391"/>
      <c r="G342" s="391"/>
      <c r="H342" s="391"/>
      <c r="I342" s="391"/>
      <c r="J342" s="391"/>
      <c r="K342" s="391"/>
      <c r="L342" s="391"/>
      <c r="M342" s="391"/>
      <c r="N342" s="391"/>
      <c r="O342" s="391"/>
      <c r="P342" s="391"/>
      <c r="Q342" s="391"/>
      <c r="R342" s="391"/>
      <c r="S342" s="391"/>
      <c r="T342" s="191"/>
      <c r="U342" s="191"/>
      <c r="V342" s="191"/>
      <c r="W342" s="191"/>
      <c r="X342" s="191"/>
      <c r="Y342" s="191"/>
    </row>
  </sheetData>
  <mergeCells count="369">
    <mergeCell ref="A162:S162"/>
    <mergeCell ref="A163:S163"/>
    <mergeCell ref="A136:S136"/>
    <mergeCell ref="A137:S137"/>
    <mergeCell ref="A139:M139"/>
    <mergeCell ref="L166:M167"/>
    <mergeCell ref="A165:M165"/>
    <mergeCell ref="N39:S39"/>
    <mergeCell ref="B33:G33"/>
    <mergeCell ref="H33:M33"/>
    <mergeCell ref="N33:S33"/>
    <mergeCell ref="A32:S32"/>
    <mergeCell ref="O27:P27"/>
    <mergeCell ref="Q27:Q28"/>
    <mergeCell ref="A33:A34"/>
    <mergeCell ref="A39:A40"/>
    <mergeCell ref="M34:M35"/>
    <mergeCell ref="R27:R28"/>
    <mergeCell ref="L34:L35"/>
    <mergeCell ref="R34:R35"/>
    <mergeCell ref="S34:S35"/>
    <mergeCell ref="Q34:Q35"/>
    <mergeCell ref="H81:J81"/>
    <mergeCell ref="E82:G82"/>
    <mergeCell ref="H82:J82"/>
    <mergeCell ref="E95:G95"/>
    <mergeCell ref="E96:G96"/>
    <mergeCell ref="H95:J95"/>
    <mergeCell ref="E27:E28"/>
    <mergeCell ref="F27:F28"/>
    <mergeCell ref="A126:S126"/>
    <mergeCell ref="A108:S108"/>
    <mergeCell ref="A26:A27"/>
    <mergeCell ref="B34:B35"/>
    <mergeCell ref="H34:H35"/>
    <mergeCell ref="S48:S49"/>
    <mergeCell ref="A46:A49"/>
    <mergeCell ref="B47:G47"/>
    <mergeCell ref="H47:M47"/>
    <mergeCell ref="N47:S47"/>
    <mergeCell ref="B46:S46"/>
    <mergeCell ref="A44:S44"/>
    <mergeCell ref="Q48:Q49"/>
    <mergeCell ref="N48:N49"/>
    <mergeCell ref="B48:B49"/>
    <mergeCell ref="F48:F49"/>
    <mergeCell ref="A6:S6"/>
    <mergeCell ref="B7:G7"/>
    <mergeCell ref="H7:M7"/>
    <mergeCell ref="N7:S7"/>
    <mergeCell ref="B13:G13"/>
    <mergeCell ref="H13:M13"/>
    <mergeCell ref="N13:S13"/>
    <mergeCell ref="R21:R22"/>
    <mergeCell ref="O21:P21"/>
    <mergeCell ref="L21:L22"/>
    <mergeCell ref="Q21:Q22"/>
    <mergeCell ref="N21:N22"/>
    <mergeCell ref="M21:M22"/>
    <mergeCell ref="I21:J21"/>
    <mergeCell ref="C21:D21"/>
    <mergeCell ref="A13:A14"/>
    <mergeCell ref="A20:A21"/>
    <mergeCell ref="L8:L9"/>
    <mergeCell ref="R8:R9"/>
    <mergeCell ref="S8:S9"/>
    <mergeCell ref="Q8:Q9"/>
    <mergeCell ref="O8:P8"/>
    <mergeCell ref="G14:G15"/>
    <mergeCell ref="C8:D8"/>
    <mergeCell ref="L48:L49"/>
    <mergeCell ref="M48:M49"/>
    <mergeCell ref="I27:J27"/>
    <mergeCell ref="L27:L28"/>
    <mergeCell ref="B40:B41"/>
    <mergeCell ref="S40:S41"/>
    <mergeCell ref="R48:R49"/>
    <mergeCell ref="Q40:Q41"/>
    <mergeCell ref="R40:R41"/>
    <mergeCell ref="H40:H41"/>
    <mergeCell ref="C27:D27"/>
    <mergeCell ref="C34:D34"/>
    <mergeCell ref="G40:G41"/>
    <mergeCell ref="C40:D40"/>
    <mergeCell ref="I40:J40"/>
    <mergeCell ref="K27:K28"/>
    <mergeCell ref="B27:B28"/>
    <mergeCell ref="L40:L41"/>
    <mergeCell ref="M40:M41"/>
    <mergeCell ref="O34:P34"/>
    <mergeCell ref="O40:P40"/>
    <mergeCell ref="N34:N35"/>
    <mergeCell ref="N40:N41"/>
    <mergeCell ref="M27:M28"/>
    <mergeCell ref="C14:D14"/>
    <mergeCell ref="I8:J8"/>
    <mergeCell ref="I14:J14"/>
    <mergeCell ref="S21:S22"/>
    <mergeCell ref="D4:H4"/>
    <mergeCell ref="I4:S4"/>
    <mergeCell ref="B8:B9"/>
    <mergeCell ref="E14:E15"/>
    <mergeCell ref="F14:F15"/>
    <mergeCell ref="K14:K15"/>
    <mergeCell ref="B14:B15"/>
    <mergeCell ref="B20:G20"/>
    <mergeCell ref="H20:M20"/>
    <mergeCell ref="N20:S20"/>
    <mergeCell ref="A19:S19"/>
    <mergeCell ref="A7:A8"/>
    <mergeCell ref="M8:M9"/>
    <mergeCell ref="H8:H9"/>
    <mergeCell ref="G8:G9"/>
    <mergeCell ref="E8:E9"/>
    <mergeCell ref="F8:F9"/>
    <mergeCell ref="K8:K9"/>
    <mergeCell ref="N8:N9"/>
    <mergeCell ref="H21:H22"/>
    <mergeCell ref="B61:C61"/>
    <mergeCell ref="D61:D62"/>
    <mergeCell ref="A71:S71"/>
    <mergeCell ref="A110:M110"/>
    <mergeCell ref="H96:J96"/>
    <mergeCell ref="O48:P48"/>
    <mergeCell ref="E81:G81"/>
    <mergeCell ref="K48:K49"/>
    <mergeCell ref="H48:H49"/>
    <mergeCell ref="E48:E49"/>
    <mergeCell ref="N95:P96"/>
    <mergeCell ref="K95:M96"/>
    <mergeCell ref="N81:P82"/>
    <mergeCell ref="K72:M73"/>
    <mergeCell ref="B81:D82"/>
    <mergeCell ref="B72:D73"/>
    <mergeCell ref="E72:G72"/>
    <mergeCell ref="B95:D96"/>
    <mergeCell ref="Q95:S96"/>
    <mergeCell ref="Q81:S82"/>
    <mergeCell ref="A79:Y79"/>
    <mergeCell ref="A81:A83"/>
    <mergeCell ref="H73:J73"/>
    <mergeCell ref="N72:P73"/>
    <mergeCell ref="A233:A235"/>
    <mergeCell ref="A166:A168"/>
    <mergeCell ref="B166:C167"/>
    <mergeCell ref="H166:I167"/>
    <mergeCell ref="I195:J195"/>
    <mergeCell ref="E193:J193"/>
    <mergeCell ref="B193:D194"/>
    <mergeCell ref="E194:G194"/>
    <mergeCell ref="H194:J194"/>
    <mergeCell ref="F167:G167"/>
    <mergeCell ref="F195:G195"/>
    <mergeCell ref="C195:D195"/>
    <mergeCell ref="J166:K167"/>
    <mergeCell ref="A192:S192"/>
    <mergeCell ref="A222:M222"/>
    <mergeCell ref="A216:S216"/>
    <mergeCell ref="A217:S217"/>
    <mergeCell ref="A218:S218"/>
    <mergeCell ref="A219:S219"/>
    <mergeCell ref="A220:S220"/>
    <mergeCell ref="L195:M195"/>
    <mergeCell ref="D288:E288"/>
    <mergeCell ref="F288:G288"/>
    <mergeCell ref="A275:A277"/>
    <mergeCell ref="B275:G275"/>
    <mergeCell ref="A242:A244"/>
    <mergeCell ref="A288:A289"/>
    <mergeCell ref="A256:I256"/>
    <mergeCell ref="A257:I257"/>
    <mergeCell ref="A253:AB253"/>
    <mergeCell ref="A249:A251"/>
    <mergeCell ref="D249:G249"/>
    <mergeCell ref="B249:C250"/>
    <mergeCell ref="H249:I250"/>
    <mergeCell ref="J249:K250"/>
    <mergeCell ref="L249:M250"/>
    <mergeCell ref="D250:E250"/>
    <mergeCell ref="F250:G250"/>
    <mergeCell ref="A262:A265"/>
    <mergeCell ref="H275:M275"/>
    <mergeCell ref="N275:S275"/>
    <mergeCell ref="M276:M277"/>
    <mergeCell ref="Q276:Q277"/>
    <mergeCell ref="R276:R277"/>
    <mergeCell ref="S276:S277"/>
    <mergeCell ref="B329:E329"/>
    <mergeCell ref="I329:J329"/>
    <mergeCell ref="B326:E326"/>
    <mergeCell ref="I326:J326"/>
    <mergeCell ref="B327:E327"/>
    <mergeCell ref="I327:J327"/>
    <mergeCell ref="A342:S342"/>
    <mergeCell ref="K327:M327"/>
    <mergeCell ref="K328:M328"/>
    <mergeCell ref="K329:M329"/>
    <mergeCell ref="F327:H327"/>
    <mergeCell ref="F328:H328"/>
    <mergeCell ref="F329:H329"/>
    <mergeCell ref="A330:V330"/>
    <mergeCell ref="A223:A225"/>
    <mergeCell ref="A140:A142"/>
    <mergeCell ref="H111:I112"/>
    <mergeCell ref="H230:I230"/>
    <mergeCell ref="D226:E226"/>
    <mergeCell ref="B230:C230"/>
    <mergeCell ref="D230:E230"/>
    <mergeCell ref="F130:G130"/>
    <mergeCell ref="J140:K141"/>
    <mergeCell ref="L140:M141"/>
    <mergeCell ref="A161:V161"/>
    <mergeCell ref="B140:C141"/>
    <mergeCell ref="O195:P195"/>
    <mergeCell ref="F226:G226"/>
    <mergeCell ref="D140:G140"/>
    <mergeCell ref="D167:E167"/>
    <mergeCell ref="F141:G141"/>
    <mergeCell ref="H140:I141"/>
    <mergeCell ref="D111:G111"/>
    <mergeCell ref="D112:E112"/>
    <mergeCell ref="B111:C112"/>
    <mergeCell ref="B328:E328"/>
    <mergeCell ref="I328:J328"/>
    <mergeCell ref="B129:C130"/>
    <mergeCell ref="D141:E141"/>
    <mergeCell ref="A129:A131"/>
    <mergeCell ref="H129:I130"/>
    <mergeCell ref="J129:K130"/>
    <mergeCell ref="L129:M130"/>
    <mergeCell ref="D129:G129"/>
    <mergeCell ref="D130:E130"/>
    <mergeCell ref="F112:G112"/>
    <mergeCell ref="J111:K112"/>
    <mergeCell ref="L111:M112"/>
    <mergeCell ref="G21:G22"/>
    <mergeCell ref="E21:E22"/>
    <mergeCell ref="F21:F22"/>
    <mergeCell ref="K21:K22"/>
    <mergeCell ref="B21:B22"/>
    <mergeCell ref="E40:E41"/>
    <mergeCell ref="G34:G35"/>
    <mergeCell ref="C48:D48"/>
    <mergeCell ref="I48:J48"/>
    <mergeCell ref="K40:K41"/>
    <mergeCell ref="F40:F41"/>
    <mergeCell ref="E34:E35"/>
    <mergeCell ref="F34:F35"/>
    <mergeCell ref="K34:K35"/>
    <mergeCell ref="G27:G28"/>
    <mergeCell ref="I34:J34"/>
    <mergeCell ref="G48:G49"/>
    <mergeCell ref="H26:M26"/>
    <mergeCell ref="B39:G39"/>
    <mergeCell ref="H39:M39"/>
    <mergeCell ref="H14:H15"/>
    <mergeCell ref="H27:H28"/>
    <mergeCell ref="S27:S28"/>
    <mergeCell ref="N27:N28"/>
    <mergeCell ref="S14:S15"/>
    <mergeCell ref="Q14:Q15"/>
    <mergeCell ref="O14:P14"/>
    <mergeCell ref="R14:R15"/>
    <mergeCell ref="N14:N15"/>
    <mergeCell ref="M14:M15"/>
    <mergeCell ref="L14:L15"/>
    <mergeCell ref="N26:S26"/>
    <mergeCell ref="C305:D305"/>
    <mergeCell ref="A303:A306"/>
    <mergeCell ref="F305:G305"/>
    <mergeCell ref="L305:M305"/>
    <mergeCell ref="Q72:S73"/>
    <mergeCell ref="R195:S195"/>
    <mergeCell ref="D166:G166"/>
    <mergeCell ref="A128:M128"/>
    <mergeCell ref="K81:M82"/>
    <mergeCell ref="H288:I288"/>
    <mergeCell ref="B288:C288"/>
    <mergeCell ref="J288:K288"/>
    <mergeCell ref="A193:A196"/>
    <mergeCell ref="F230:G230"/>
    <mergeCell ref="K193:M194"/>
    <mergeCell ref="N193:P194"/>
    <mergeCell ref="Q193:S194"/>
    <mergeCell ref="J230:K230"/>
    <mergeCell ref="L226:M226"/>
    <mergeCell ref="L230:M230"/>
    <mergeCell ref="B223:C224"/>
    <mergeCell ref="A72:A74"/>
    <mergeCell ref="E73:G73"/>
    <mergeCell ref="H72:J72"/>
    <mergeCell ref="K324:M324"/>
    <mergeCell ref="K325:M325"/>
    <mergeCell ref="K326:M326"/>
    <mergeCell ref="F324:H324"/>
    <mergeCell ref="F325:H325"/>
    <mergeCell ref="F326:H326"/>
    <mergeCell ref="A322:M322"/>
    <mergeCell ref="K323:M323"/>
    <mergeCell ref="A314:AE314"/>
    <mergeCell ref="A315:AE315"/>
    <mergeCell ref="B325:E325"/>
    <mergeCell ref="I325:J325"/>
    <mergeCell ref="F319:K319"/>
    <mergeCell ref="B323:E323"/>
    <mergeCell ref="I323:J323"/>
    <mergeCell ref="F323:H323"/>
    <mergeCell ref="B324:E324"/>
    <mergeCell ref="I324:J324"/>
    <mergeCell ref="A95:A97"/>
    <mergeCell ref="B233:C234"/>
    <mergeCell ref="H233:I234"/>
    <mergeCell ref="J233:K234"/>
    <mergeCell ref="L233:M234"/>
    <mergeCell ref="D234:E234"/>
    <mergeCell ref="F234:G234"/>
    <mergeCell ref="D233:G233"/>
    <mergeCell ref="B242:B243"/>
    <mergeCell ref="E242:E243"/>
    <mergeCell ref="C242:D242"/>
    <mergeCell ref="F242:F243"/>
    <mergeCell ref="G242:G243"/>
    <mergeCell ref="A232:M232"/>
    <mergeCell ref="A111:A113"/>
    <mergeCell ref="D224:E224"/>
    <mergeCell ref="F224:G224"/>
    <mergeCell ref="H223:I224"/>
    <mergeCell ref="J223:K224"/>
    <mergeCell ref="L223:M224"/>
    <mergeCell ref="D223:G223"/>
    <mergeCell ref="B226:C226"/>
    <mergeCell ref="H226:I226"/>
    <mergeCell ref="J226:K226"/>
    <mergeCell ref="H263:M263"/>
    <mergeCell ref="N263:S263"/>
    <mergeCell ref="H262:S262"/>
    <mergeCell ref="E264:E265"/>
    <mergeCell ref="F264:F265"/>
    <mergeCell ref="G264:G265"/>
    <mergeCell ref="K264:K265"/>
    <mergeCell ref="L264:L265"/>
    <mergeCell ref="M264:M265"/>
    <mergeCell ref="Q264:Q265"/>
    <mergeCell ref="R264:R265"/>
    <mergeCell ref="S264:S265"/>
    <mergeCell ref="A298:K298"/>
    <mergeCell ref="A302:S302"/>
    <mergeCell ref="A2:S2"/>
    <mergeCell ref="H299:I299"/>
    <mergeCell ref="J299:K299"/>
    <mergeCell ref="I305:J305"/>
    <mergeCell ref="O305:P305"/>
    <mergeCell ref="R305:S305"/>
    <mergeCell ref="B303:D304"/>
    <mergeCell ref="K303:M304"/>
    <mergeCell ref="N303:P304"/>
    <mergeCell ref="Q303:S304"/>
    <mergeCell ref="E303:J303"/>
    <mergeCell ref="E304:G304"/>
    <mergeCell ref="H304:J304"/>
    <mergeCell ref="B299:C299"/>
    <mergeCell ref="F299:G299"/>
    <mergeCell ref="D299:E299"/>
    <mergeCell ref="E276:E277"/>
    <mergeCell ref="F276:F277"/>
    <mergeCell ref="G276:G277"/>
    <mergeCell ref="K276:K277"/>
    <mergeCell ref="L276:L277"/>
    <mergeCell ref="B262:G263"/>
  </mergeCells>
  <dataValidations count="11">
    <dataValidation type="custom" allowBlank="1" showInputMessage="1" showErrorMessage="1" sqref="P45:V45">
      <formula1>#REF!+#REF!+#REF!+B45+I45</formula1>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E75">
      <formula1>1</formula1>
      <formula2>999999</formula2>
    </dataValidation>
    <dataValidation type="whole" allowBlank="1" showInputMessage="1" showErrorMessage="1" errorTitle="Validar" error="Se debe declarar valores numéricos que estén en el rango de 0 a 99999999" sqref="B278:E285 N266:Q274 B266:E273 H266:K274 H278:K285 N278:Q285">
      <formula1>0</formula1>
      <formula2>999999</formula2>
    </dataValidation>
    <dataValidation type="whole" showInputMessage="1" showErrorMessage="1" errorTitle="Validar" error="Se debe declarar valores numéricos que estén en el rango de 0 a 99999999" sqref="B45:O45 H94:I94 B75:D76 N231 K75:L76 F75:F76 E76 D77 V94:W94 B115:B125 H115:H125 D115:D125 L307:L309 E307:E309 H227:H229 D227:D229 J231 P231 B231 D231 H231 F231 B227:B229 B94:C94 K84:L94 N75:O76 Q75:R76 B18:V18 F115:F124 J115:J125 L115:L125 J227:J229 L227:L229 H307:H309 O307:O309 R307:R309 H42:M43 B50:S57 E84:F94 N84:O94 Q84:R93 Z94:AA94 B226:M226">
      <formula1>0</formula1>
      <formula2>999999</formula2>
    </dataValidation>
    <dataValidation type="decimal" allowBlank="1" showInputMessage="1" showErrorMessage="1" errorTitle="Validar" error="Se debe declarar valores numéricos que estén en el rango de 0 a 99999999" sqref="F191 H213:H215 E213:E215 L209:L215 C209:C215 R201:R204 L201:L204 C201:C204 L169:L191 E193 O209:O215 K193 O201:O204 R209:R215 N193 Q193 N191 D169:D191 J169:J191 B169:B191 H169:H191 F209:F212">
      <formula1>0</formula1>
      <formula2>999999.999999</formula2>
    </dataValidation>
    <dataValidation type="custom" allowBlank="1" showInputMessage="1" showErrorMessage="1" sqref="Q30:S30 N29:P30">
      <formula1>#REF!+#REF!+#REF!+#REF!+#REF!</formula1>
    </dataValidation>
    <dataValidation type="whole" showErrorMessage="1" errorTitle="Validar" error="Se debe declarar valores numéricos que estén en el rango de 0 a 99999999" promptTitle="Valor" sqref="B31:AE31 B12:AE12 B10:S11 B16:M17 B25:V25 B23:S24 B29:M30 B36:S38 B42:G43">
      <formula1>0</formula1>
      <formula2>9999999</formula2>
    </dataValidation>
    <dataValidation type="custom" allowBlank="1" showInputMessage="1" showErrorMessage="1" sqref="AD18:AE18">
      <formula1>#REF!+#REF!+#REF!+I18+T18</formula1>
    </dataValidation>
    <dataValidation type="custom" allowBlank="1" showInputMessage="1" showErrorMessage="1" sqref="W18:Y18">
      <formula1>#REF!+#REF!+#REF!+B18+N18</formula1>
    </dataValidation>
    <dataValidation type="custom" allowBlank="1" showInputMessage="1" showErrorMessage="1" sqref="Z18:AC18">
      <formula1>#REF!+#REF!+#REF!+D18+P18</formula1>
    </dataValidation>
    <dataValidation type="whole" showInputMessage="1" showErrorMessage="1" errorTitle="Validar" error="Se debe declarar valores numéricos que estén en el rango de 0 a 99999999" sqref="B236:M238">
      <formula1>0</formula1>
      <formula2>9999999</formula2>
    </dataValidation>
  </dataValidations>
  <printOptions horizontalCentered="1"/>
  <pageMargins left="0.55118110236220474" right="0.47244094488188981" top="0.47244094488188981" bottom="0.43307086614173229" header="0.31496062992125984" footer="0.31496062992125984"/>
  <pageSetup scale="59" fitToHeight="10" orientation="landscape" r:id="rId1"/>
  <headerFooter>
    <oddFooter>Página &amp;P de &amp;F</oddFooter>
  </headerFooter>
  <rowBreaks count="10" manualBreakCount="10">
    <brk id="45" max="18" man="1"/>
    <brk id="80" max="18" man="1"/>
    <brk id="109" max="18" man="1"/>
    <brk id="138" max="18" man="1"/>
    <brk id="163" max="18" man="1"/>
    <brk id="191" max="18" man="1"/>
    <brk id="221" max="18" man="1"/>
    <brk id="257" max="18" man="1"/>
    <brk id="286" max="18" man="1"/>
    <brk id="315" max="18"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08"/>
  <sheetViews>
    <sheetView tabSelected="1" view="pageBreakPreview" topLeftCell="B19" zoomScaleNormal="70" zoomScaleSheetLayoutView="100" workbookViewId="0">
      <selection activeCell="E25" sqref="E25:E26"/>
    </sheetView>
  </sheetViews>
  <sheetFormatPr baseColWidth="10" defaultColWidth="11" defaultRowHeight="16.8" x14ac:dyDescent="0.4"/>
  <cols>
    <col min="1" max="1" width="57.09765625" style="3" customWidth="1"/>
    <col min="2" max="2" width="8.5" style="2" customWidth="1"/>
    <col min="3" max="3" width="7.5" style="2" customWidth="1"/>
    <col min="4" max="4" width="10.3984375" style="2" customWidth="1"/>
    <col min="5" max="5" width="7.59765625" style="2" customWidth="1"/>
    <col min="6" max="6" width="8.5" style="2" customWidth="1"/>
    <col min="7" max="7" width="7" style="2" customWidth="1"/>
    <col min="8" max="8" width="8.59765625" style="2" customWidth="1"/>
    <col min="9" max="9" width="10.09765625" style="2" bestFit="1" customWidth="1"/>
    <col min="10" max="10" width="6.59765625" style="2" bestFit="1" customWidth="1"/>
    <col min="11" max="11" width="8.8984375" style="2" bestFit="1" customWidth="1"/>
    <col min="12" max="12" width="7.59765625" style="2" customWidth="1"/>
    <col min="13" max="13" width="7.19921875" style="2" bestFit="1" customWidth="1"/>
    <col min="14" max="14" width="8.296875" style="2" customWidth="1"/>
    <col min="15" max="15" width="7.19921875" style="2" bestFit="1" customWidth="1"/>
    <col min="16" max="16" width="8.09765625" style="2" bestFit="1" customWidth="1"/>
    <col min="17" max="17" width="8.8984375" style="2" bestFit="1" customWidth="1"/>
    <col min="18" max="18" width="9.796875" style="2" bestFit="1" customWidth="1"/>
    <col min="19" max="19" width="8.296875" style="2" bestFit="1" customWidth="1"/>
    <col min="20" max="20" width="9.59765625" style="2" customWidth="1"/>
    <col min="21" max="21" width="7.5" style="2" bestFit="1" customWidth="1"/>
    <col min="22" max="22" width="9" style="2" customWidth="1"/>
    <col min="23" max="23" width="6.09765625" style="2" customWidth="1"/>
    <col min="24" max="24" width="7.5" style="2" customWidth="1"/>
    <col min="25" max="25" width="8.69921875" style="2" bestFit="1" customWidth="1"/>
    <col min="26" max="28" width="8.5" style="2" customWidth="1"/>
    <col min="29" max="16384" width="11" style="2"/>
  </cols>
  <sheetData>
    <row r="1" spans="1:19" x14ac:dyDescent="0.4">
      <c r="A1" s="1"/>
    </row>
    <row r="2" spans="1:19" ht="18" x14ac:dyDescent="0.4">
      <c r="A2" s="304" t="s">
        <v>284</v>
      </c>
      <c r="B2" s="304"/>
      <c r="C2" s="304"/>
      <c r="D2" s="304"/>
      <c r="E2" s="304"/>
      <c r="F2" s="304"/>
      <c r="G2" s="304"/>
      <c r="H2" s="304"/>
      <c r="I2" s="304"/>
      <c r="J2" s="304"/>
      <c r="K2" s="304"/>
      <c r="L2" s="304"/>
      <c r="M2" s="304"/>
      <c r="N2" s="304"/>
      <c r="O2" s="304"/>
      <c r="P2" s="304"/>
      <c r="Q2" s="304"/>
      <c r="R2" s="304"/>
      <c r="S2" s="304"/>
    </row>
    <row r="3" spans="1:19" x14ac:dyDescent="0.4">
      <c r="B3" s="4"/>
      <c r="C3" s="4"/>
      <c r="D3" s="4"/>
      <c r="E3" s="4"/>
      <c r="F3" s="4"/>
      <c r="G3" s="4"/>
      <c r="H3" s="4"/>
      <c r="I3" s="4"/>
      <c r="J3" s="4"/>
      <c r="K3" s="4"/>
      <c r="L3" s="4"/>
      <c r="M3" s="4"/>
      <c r="N3" s="4"/>
      <c r="O3" s="4"/>
      <c r="P3" s="4"/>
    </row>
    <row r="4" spans="1:19" ht="17.399999999999999" thickBot="1" x14ac:dyDescent="0.45">
      <c r="D4" s="420" t="s">
        <v>0</v>
      </c>
      <c r="E4" s="420"/>
      <c r="F4" s="420"/>
      <c r="G4" s="420"/>
      <c r="H4" s="420"/>
      <c r="I4" s="421"/>
      <c r="J4" s="421"/>
      <c r="K4" s="421"/>
      <c r="L4" s="421"/>
      <c r="M4" s="421"/>
      <c r="N4" s="421"/>
      <c r="O4" s="421"/>
      <c r="P4" s="421"/>
      <c r="Q4" s="421"/>
      <c r="R4" s="421"/>
      <c r="S4" s="421"/>
    </row>
    <row r="5" spans="1:19" s="522" customFormat="1" ht="14.4" thickTop="1" x14ac:dyDescent="0.25">
      <c r="A5" s="566" t="s">
        <v>334</v>
      </c>
      <c r="B5" s="520"/>
      <c r="C5" s="520"/>
      <c r="D5" s="520"/>
      <c r="E5" s="520"/>
      <c r="F5" s="520"/>
      <c r="G5" s="520"/>
      <c r="H5" s="520"/>
      <c r="I5" s="520"/>
      <c r="J5" s="520"/>
      <c r="K5" s="520"/>
      <c r="L5" s="520"/>
      <c r="M5" s="520"/>
      <c r="N5" s="520"/>
      <c r="O5" s="520"/>
      <c r="P5" s="520"/>
      <c r="Q5" s="521"/>
    </row>
    <row r="6" spans="1:19" s="522" customFormat="1" ht="13.8" x14ac:dyDescent="0.25">
      <c r="A6" s="567" t="s">
        <v>307</v>
      </c>
      <c r="B6" s="523"/>
      <c r="C6" s="523"/>
      <c r="D6" s="523"/>
      <c r="E6" s="523"/>
      <c r="F6" s="523"/>
      <c r="G6" s="523"/>
      <c r="H6" s="523"/>
      <c r="I6" s="523"/>
      <c r="J6" s="523"/>
      <c r="K6" s="523"/>
      <c r="L6" s="523"/>
      <c r="M6" s="523"/>
      <c r="N6" s="523"/>
      <c r="O6" s="523"/>
      <c r="P6" s="523"/>
      <c r="Q6" s="524"/>
    </row>
    <row r="7" spans="1:19" s="522" customFormat="1" ht="14.4" thickBot="1" x14ac:dyDescent="0.3">
      <c r="A7" s="568" t="s">
        <v>308</v>
      </c>
      <c r="B7" s="525"/>
      <c r="C7" s="525"/>
      <c r="D7" s="525"/>
      <c r="E7" s="525"/>
      <c r="F7" s="525"/>
      <c r="G7" s="525"/>
      <c r="H7" s="525"/>
      <c r="I7" s="525"/>
      <c r="J7" s="525"/>
      <c r="K7" s="525"/>
      <c r="L7" s="525"/>
      <c r="M7" s="525"/>
      <c r="N7" s="525"/>
      <c r="O7" s="525"/>
      <c r="P7" s="525"/>
      <c r="Q7" s="526"/>
    </row>
    <row r="8" spans="1:19" s="522" customFormat="1" ht="14.4" thickTop="1" x14ac:dyDescent="0.25">
      <c r="A8" s="527"/>
      <c r="B8" s="528"/>
      <c r="C8" s="528"/>
      <c r="D8" s="528"/>
      <c r="E8" s="528"/>
      <c r="F8" s="528"/>
      <c r="G8" s="528"/>
      <c r="H8" s="528"/>
      <c r="I8" s="528"/>
      <c r="J8" s="528"/>
      <c r="K8" s="528"/>
      <c r="L8" s="528"/>
      <c r="M8" s="528"/>
      <c r="N8" s="528"/>
      <c r="O8" s="528"/>
      <c r="P8" s="528"/>
      <c r="Q8" s="528"/>
    </row>
    <row r="9" spans="1:19" s="522" customFormat="1" ht="13.8" x14ac:dyDescent="0.25">
      <c r="A9" s="529" t="s">
        <v>309</v>
      </c>
      <c r="B9" s="530"/>
      <c r="C9" s="531"/>
      <c r="D9" s="531"/>
      <c r="E9" s="531"/>
      <c r="F9" s="531"/>
      <c r="G9" s="531"/>
      <c r="H9" s="531"/>
      <c r="I9" s="531"/>
      <c r="J9" s="531"/>
      <c r="K9" s="531"/>
      <c r="L9" s="531"/>
      <c r="M9" s="531"/>
      <c r="N9" s="531"/>
      <c r="O9" s="531"/>
      <c r="P9" s="531"/>
      <c r="Q9" s="531"/>
    </row>
    <row r="10" spans="1:19" s="522" customFormat="1" ht="13.8" x14ac:dyDescent="0.25">
      <c r="A10" s="529" t="s">
        <v>310</v>
      </c>
      <c r="B10" s="530"/>
      <c r="C10" s="531"/>
      <c r="D10" s="531"/>
      <c r="E10" s="531"/>
      <c r="F10" s="531"/>
      <c r="G10" s="531"/>
      <c r="H10" s="531"/>
      <c r="I10" s="531"/>
      <c r="J10" s="531"/>
      <c r="K10" s="531"/>
      <c r="L10" s="531"/>
      <c r="M10" s="531"/>
      <c r="N10" s="531"/>
      <c r="O10" s="531"/>
      <c r="P10" s="531"/>
      <c r="Q10" s="531"/>
    </row>
    <row r="11" spans="1:19" s="522" customFormat="1" ht="14.4" thickBot="1" x14ac:dyDescent="0.3">
      <c r="A11" s="532"/>
      <c r="B11" s="531"/>
      <c r="C11" s="531"/>
      <c r="D11" s="531"/>
      <c r="E11" s="531"/>
      <c r="F11" s="531"/>
      <c r="G11" s="531"/>
      <c r="H11" s="531"/>
      <c r="I11" s="531"/>
      <c r="J11" s="531"/>
      <c r="K11" s="531"/>
      <c r="L11" s="531"/>
      <c r="M11" s="531"/>
      <c r="N11" s="531"/>
      <c r="O11" s="531"/>
      <c r="P11" s="531"/>
      <c r="Q11" s="531"/>
    </row>
    <row r="12" spans="1:19" s="522" customFormat="1" ht="52.5" customHeight="1" thickBot="1" x14ac:dyDescent="0.3">
      <c r="A12" s="556" t="s">
        <v>311</v>
      </c>
      <c r="B12" s="557"/>
      <c r="C12" s="557"/>
      <c r="D12" s="557"/>
      <c r="E12" s="557"/>
      <c r="F12" s="557"/>
      <c r="G12" s="557"/>
      <c r="H12" s="557"/>
      <c r="I12" s="557"/>
      <c r="J12" s="557"/>
      <c r="K12" s="557"/>
      <c r="L12" s="557"/>
      <c r="M12" s="557"/>
      <c r="N12" s="557"/>
      <c r="O12" s="557"/>
      <c r="P12" s="558"/>
      <c r="Q12" s="560" t="s">
        <v>312</v>
      </c>
      <c r="R12" s="560" t="s">
        <v>313</v>
      </c>
      <c r="S12" s="560" t="s">
        <v>314</v>
      </c>
    </row>
    <row r="13" spans="1:19" s="522" customFormat="1" ht="13.8" x14ac:dyDescent="0.25">
      <c r="A13" s="559"/>
      <c r="B13" s="561"/>
      <c r="C13" s="561"/>
      <c r="D13" s="561"/>
      <c r="E13" s="561"/>
      <c r="F13" s="561"/>
      <c r="G13" s="561"/>
      <c r="H13" s="561"/>
      <c r="I13" s="561"/>
      <c r="J13" s="561"/>
      <c r="K13" s="561"/>
      <c r="L13" s="561"/>
      <c r="M13" s="561"/>
      <c r="N13" s="561"/>
      <c r="O13" s="561"/>
      <c r="P13" s="561"/>
      <c r="Q13" s="533"/>
      <c r="R13" s="533"/>
      <c r="S13" s="534"/>
    </row>
    <row r="14" spans="1:19" s="522" customFormat="1" ht="13.8" x14ac:dyDescent="0.25">
      <c r="A14" s="562"/>
      <c r="B14" s="563"/>
      <c r="C14" s="563"/>
      <c r="D14" s="563"/>
      <c r="E14" s="563"/>
      <c r="F14" s="563"/>
      <c r="G14" s="563"/>
      <c r="H14" s="563"/>
      <c r="I14" s="563"/>
      <c r="J14" s="563"/>
      <c r="K14" s="563"/>
      <c r="L14" s="563"/>
      <c r="M14" s="563"/>
      <c r="N14" s="563"/>
      <c r="O14" s="563"/>
      <c r="P14" s="563"/>
      <c r="Q14" s="535"/>
      <c r="R14" s="535"/>
      <c r="S14" s="536"/>
    </row>
    <row r="15" spans="1:19" s="522" customFormat="1" ht="13.8" x14ac:dyDescent="0.25">
      <c r="A15" s="562"/>
      <c r="B15" s="563"/>
      <c r="C15" s="563"/>
      <c r="D15" s="563"/>
      <c r="E15" s="563"/>
      <c r="F15" s="563"/>
      <c r="G15" s="563"/>
      <c r="H15" s="563"/>
      <c r="I15" s="563"/>
      <c r="J15" s="563"/>
      <c r="K15" s="563"/>
      <c r="L15" s="563"/>
      <c r="M15" s="563"/>
      <c r="N15" s="563"/>
      <c r="O15" s="563"/>
      <c r="P15" s="563"/>
      <c r="Q15" s="535"/>
      <c r="R15" s="535"/>
      <c r="S15" s="536"/>
    </row>
    <row r="16" spans="1:19" s="522" customFormat="1" ht="13.8" x14ac:dyDescent="0.25">
      <c r="A16" s="562"/>
      <c r="B16" s="563"/>
      <c r="C16" s="563"/>
      <c r="D16" s="563"/>
      <c r="E16" s="563"/>
      <c r="F16" s="563"/>
      <c r="G16" s="563"/>
      <c r="H16" s="563"/>
      <c r="I16" s="563"/>
      <c r="J16" s="563"/>
      <c r="K16" s="563"/>
      <c r="L16" s="563"/>
      <c r="M16" s="563"/>
      <c r="N16" s="563"/>
      <c r="O16" s="563"/>
      <c r="P16" s="563"/>
      <c r="Q16" s="535"/>
      <c r="R16" s="535"/>
      <c r="S16" s="536"/>
    </row>
    <row r="17" spans="1:23" s="522" customFormat="1" ht="13.8" x14ac:dyDescent="0.25">
      <c r="A17" s="562"/>
      <c r="B17" s="563"/>
      <c r="C17" s="563"/>
      <c r="D17" s="563"/>
      <c r="E17" s="563"/>
      <c r="F17" s="563"/>
      <c r="G17" s="563"/>
      <c r="H17" s="563"/>
      <c r="I17" s="563"/>
      <c r="J17" s="563"/>
      <c r="K17" s="563"/>
      <c r="L17" s="563"/>
      <c r="M17" s="563"/>
      <c r="N17" s="563"/>
      <c r="O17" s="563"/>
      <c r="P17" s="563"/>
      <c r="Q17" s="535"/>
      <c r="R17" s="535"/>
      <c r="S17" s="536"/>
    </row>
    <row r="18" spans="1:23" s="522" customFormat="1" ht="13.8" x14ac:dyDescent="0.25">
      <c r="A18" s="562"/>
      <c r="B18" s="563"/>
      <c r="C18" s="563"/>
      <c r="D18" s="563"/>
      <c r="E18" s="563"/>
      <c r="F18" s="563"/>
      <c r="G18" s="563"/>
      <c r="H18" s="563"/>
      <c r="I18" s="563"/>
      <c r="J18" s="563"/>
      <c r="K18" s="563"/>
      <c r="L18" s="563"/>
      <c r="M18" s="563"/>
      <c r="N18" s="563"/>
      <c r="O18" s="563"/>
      <c r="P18" s="563"/>
      <c r="Q18" s="535"/>
      <c r="R18" s="535"/>
      <c r="S18" s="536"/>
    </row>
    <row r="19" spans="1:23" s="522" customFormat="1" ht="13.8" x14ac:dyDescent="0.25">
      <c r="A19" s="562"/>
      <c r="B19" s="563"/>
      <c r="C19" s="563"/>
      <c r="D19" s="563"/>
      <c r="E19" s="563"/>
      <c r="F19" s="563"/>
      <c r="G19" s="563"/>
      <c r="H19" s="563"/>
      <c r="I19" s="563"/>
      <c r="J19" s="563"/>
      <c r="K19" s="563"/>
      <c r="L19" s="563"/>
      <c r="M19" s="563"/>
      <c r="N19" s="563"/>
      <c r="O19" s="563"/>
      <c r="P19" s="563"/>
      <c r="Q19" s="535"/>
      <c r="R19" s="535"/>
      <c r="S19" s="536"/>
    </row>
    <row r="20" spans="1:23" s="522" customFormat="1" ht="13.8" x14ac:dyDescent="0.25">
      <c r="A20" s="562"/>
      <c r="B20" s="563"/>
      <c r="C20" s="563"/>
      <c r="D20" s="563"/>
      <c r="E20" s="563"/>
      <c r="F20" s="563"/>
      <c r="G20" s="563"/>
      <c r="H20" s="563"/>
      <c r="I20" s="563"/>
      <c r="J20" s="563"/>
      <c r="K20" s="563"/>
      <c r="L20" s="563"/>
      <c r="M20" s="563"/>
      <c r="N20" s="563"/>
      <c r="O20" s="563"/>
      <c r="P20" s="563"/>
      <c r="Q20" s="535"/>
      <c r="R20" s="535"/>
      <c r="S20" s="536"/>
    </row>
    <row r="21" spans="1:23" s="522" customFormat="1" ht="14.4" thickBot="1" x14ac:dyDescent="0.3">
      <c r="A21" s="564"/>
      <c r="B21" s="565"/>
      <c r="C21" s="565"/>
      <c r="D21" s="565"/>
      <c r="E21" s="565"/>
      <c r="F21" s="565"/>
      <c r="G21" s="565"/>
      <c r="H21" s="565"/>
      <c r="I21" s="565"/>
      <c r="J21" s="565"/>
      <c r="K21" s="565"/>
      <c r="L21" s="565"/>
      <c r="M21" s="565"/>
      <c r="N21" s="565"/>
      <c r="O21" s="565"/>
      <c r="P21" s="565"/>
      <c r="Q21" s="537"/>
      <c r="R21" s="537"/>
      <c r="S21" s="538"/>
    </row>
    <row r="22" spans="1:23" s="522" customFormat="1" ht="13.8" x14ac:dyDescent="0.25">
      <c r="A22" s="539" t="s">
        <v>315</v>
      </c>
      <c r="B22" s="539"/>
      <c r="C22" s="539"/>
      <c r="D22" s="539"/>
      <c r="E22" s="539"/>
      <c r="F22" s="539"/>
      <c r="G22" s="539"/>
      <c r="H22" s="539"/>
      <c r="I22" s="539"/>
      <c r="J22" s="539"/>
      <c r="K22" s="539"/>
      <c r="L22" s="539"/>
      <c r="M22" s="539"/>
      <c r="N22" s="539"/>
      <c r="O22" s="539"/>
      <c r="P22" s="539"/>
      <c r="Q22" s="539"/>
      <c r="R22" s="539"/>
      <c r="S22" s="539"/>
    </row>
    <row r="23" spans="1:23" s="522" customFormat="1" ht="13.8" x14ac:dyDescent="0.25"/>
    <row r="24" spans="1:23" s="522" customFormat="1" ht="13.8" customHeight="1" x14ac:dyDescent="0.3">
      <c r="A24" s="569" t="s">
        <v>316</v>
      </c>
      <c r="B24" s="570" t="s">
        <v>317</v>
      </c>
      <c r="C24" s="570" t="s">
        <v>318</v>
      </c>
      <c r="D24" s="570" t="s">
        <v>319</v>
      </c>
      <c r="E24" s="571" t="s">
        <v>320</v>
      </c>
      <c r="F24" s="571"/>
      <c r="G24" s="571"/>
      <c r="H24" s="571"/>
      <c r="I24" s="571"/>
      <c r="J24" s="572" t="s">
        <v>167</v>
      </c>
      <c r="K24" s="573"/>
      <c r="L24" s="574" t="s">
        <v>321</v>
      </c>
      <c r="M24" s="574"/>
      <c r="N24" s="574"/>
      <c r="O24" s="570" t="s">
        <v>322</v>
      </c>
      <c r="P24" s="570" t="s">
        <v>335</v>
      </c>
      <c r="Q24" s="571" t="s">
        <v>323</v>
      </c>
      <c r="R24" s="571"/>
      <c r="S24" s="571"/>
      <c r="T24" s="571"/>
      <c r="U24" s="570" t="s">
        <v>324</v>
      </c>
      <c r="V24" s="570" t="s">
        <v>325</v>
      </c>
      <c r="W24" s="570" t="s">
        <v>314</v>
      </c>
    </row>
    <row r="25" spans="1:23" s="522" customFormat="1" ht="14.4" x14ac:dyDescent="0.3">
      <c r="A25" s="569"/>
      <c r="B25" s="570"/>
      <c r="C25" s="570"/>
      <c r="D25" s="570"/>
      <c r="E25" s="570" t="s">
        <v>17</v>
      </c>
      <c r="F25" s="570" t="s">
        <v>18</v>
      </c>
      <c r="G25" s="570" t="s">
        <v>49</v>
      </c>
      <c r="H25" s="570" t="s">
        <v>50</v>
      </c>
      <c r="I25" s="570" t="s">
        <v>51</v>
      </c>
      <c r="J25" s="575" t="s">
        <v>42</v>
      </c>
      <c r="K25" s="575" t="s">
        <v>41</v>
      </c>
      <c r="L25" s="574"/>
      <c r="M25" s="574"/>
      <c r="N25" s="574"/>
      <c r="O25" s="570"/>
      <c r="P25" s="570"/>
      <c r="Q25" s="571" t="s">
        <v>326</v>
      </c>
      <c r="R25" s="571"/>
      <c r="S25" s="571" t="s">
        <v>327</v>
      </c>
      <c r="T25" s="571"/>
      <c r="U25" s="570"/>
      <c r="V25" s="570"/>
      <c r="W25" s="570"/>
    </row>
    <row r="26" spans="1:23" s="522" customFormat="1" ht="39.75" customHeight="1" x14ac:dyDescent="0.25">
      <c r="A26" s="569"/>
      <c r="B26" s="570"/>
      <c r="C26" s="570"/>
      <c r="D26" s="570"/>
      <c r="E26" s="570" t="s">
        <v>17</v>
      </c>
      <c r="F26" s="570" t="s">
        <v>18</v>
      </c>
      <c r="G26" s="570" t="s">
        <v>49</v>
      </c>
      <c r="H26" s="570" t="s">
        <v>328</v>
      </c>
      <c r="I26" s="570" t="s">
        <v>51</v>
      </c>
      <c r="J26" s="576"/>
      <c r="K26" s="576"/>
      <c r="L26" s="577" t="s">
        <v>329</v>
      </c>
      <c r="M26" s="577" t="s">
        <v>330</v>
      </c>
      <c r="N26" s="577" t="s">
        <v>331</v>
      </c>
      <c r="O26" s="570"/>
      <c r="P26" s="570"/>
      <c r="Q26" s="577" t="s">
        <v>208</v>
      </c>
      <c r="R26" s="577" t="s">
        <v>332</v>
      </c>
      <c r="S26" s="577" t="s">
        <v>209</v>
      </c>
      <c r="T26" s="577" t="s">
        <v>210</v>
      </c>
      <c r="U26" s="570"/>
      <c r="V26" s="570"/>
      <c r="W26" s="570"/>
    </row>
    <row r="27" spans="1:23" s="522" customFormat="1" ht="13.8" x14ac:dyDescent="0.25">
      <c r="A27" s="540"/>
      <c r="B27" s="541"/>
      <c r="C27" s="542"/>
      <c r="D27" s="542"/>
      <c r="E27" s="542"/>
      <c r="F27" s="543"/>
      <c r="G27" s="543"/>
      <c r="H27" s="543"/>
      <c r="I27" s="543"/>
      <c r="J27" s="543"/>
      <c r="K27" s="543"/>
      <c r="L27" s="543"/>
      <c r="M27" s="543"/>
      <c r="N27" s="543"/>
      <c r="O27" s="543"/>
      <c r="P27" s="543"/>
      <c r="Q27" s="542"/>
      <c r="R27" s="542"/>
      <c r="S27" s="542"/>
      <c r="T27" s="542"/>
      <c r="U27" s="542"/>
      <c r="V27" s="542"/>
      <c r="W27" s="544"/>
    </row>
    <row r="28" spans="1:23" s="522" customFormat="1" ht="13.8" x14ac:dyDescent="0.25">
      <c r="A28" s="545"/>
      <c r="B28" s="546"/>
      <c r="C28" s="535"/>
      <c r="D28" s="535"/>
      <c r="E28" s="535"/>
      <c r="F28" s="547"/>
      <c r="G28" s="547"/>
      <c r="H28" s="547"/>
      <c r="I28" s="547"/>
      <c r="J28" s="547"/>
      <c r="K28" s="547"/>
      <c r="L28" s="547"/>
      <c r="M28" s="547"/>
      <c r="N28" s="547"/>
      <c r="O28" s="547"/>
      <c r="P28" s="547"/>
      <c r="Q28" s="535"/>
      <c r="R28" s="535"/>
      <c r="S28" s="535"/>
      <c r="T28" s="535"/>
      <c r="U28" s="535"/>
      <c r="V28" s="535"/>
      <c r="W28" s="548"/>
    </row>
    <row r="29" spans="1:23" s="522" customFormat="1" ht="13.8" x14ac:dyDescent="0.25">
      <c r="A29" s="545"/>
      <c r="B29" s="546"/>
      <c r="C29" s="535"/>
      <c r="D29" s="535"/>
      <c r="E29" s="535"/>
      <c r="F29" s="547"/>
      <c r="G29" s="547"/>
      <c r="H29" s="547"/>
      <c r="I29" s="547"/>
      <c r="J29" s="547"/>
      <c r="K29" s="547"/>
      <c r="L29" s="547"/>
      <c r="M29" s="547"/>
      <c r="N29" s="547"/>
      <c r="O29" s="547"/>
      <c r="P29" s="547"/>
      <c r="Q29" s="535"/>
      <c r="R29" s="535"/>
      <c r="S29" s="535"/>
      <c r="T29" s="535"/>
      <c r="U29" s="535"/>
      <c r="V29" s="535"/>
      <c r="W29" s="548"/>
    </row>
    <row r="30" spans="1:23" s="522" customFormat="1" ht="13.8" x14ac:dyDescent="0.25">
      <c r="A30" s="545"/>
      <c r="B30" s="546"/>
      <c r="C30" s="535"/>
      <c r="D30" s="535"/>
      <c r="E30" s="535"/>
      <c r="F30" s="547"/>
      <c r="G30" s="547"/>
      <c r="H30" s="547"/>
      <c r="I30" s="547"/>
      <c r="J30" s="547"/>
      <c r="K30" s="547"/>
      <c r="L30" s="547"/>
      <c r="M30" s="547"/>
      <c r="N30" s="547"/>
      <c r="O30" s="547"/>
      <c r="P30" s="547"/>
      <c r="Q30" s="535"/>
      <c r="R30" s="535"/>
      <c r="S30" s="535"/>
      <c r="T30" s="535"/>
      <c r="U30" s="535"/>
      <c r="V30" s="535"/>
      <c r="W30" s="548"/>
    </row>
    <row r="31" spans="1:23" s="522" customFormat="1" ht="13.8" x14ac:dyDescent="0.25">
      <c r="A31" s="545"/>
      <c r="B31" s="546"/>
      <c r="C31" s="535"/>
      <c r="D31" s="535"/>
      <c r="E31" s="535"/>
      <c r="F31" s="547"/>
      <c r="G31" s="547"/>
      <c r="H31" s="547"/>
      <c r="I31" s="547"/>
      <c r="J31" s="547"/>
      <c r="K31" s="547"/>
      <c r="L31" s="547"/>
      <c r="M31" s="547"/>
      <c r="N31" s="547"/>
      <c r="O31" s="547"/>
      <c r="P31" s="547"/>
      <c r="Q31" s="535"/>
      <c r="R31" s="535"/>
      <c r="S31" s="535"/>
      <c r="T31" s="535"/>
      <c r="U31" s="535"/>
      <c r="V31" s="535"/>
      <c r="W31" s="548"/>
    </row>
    <row r="32" spans="1:23" s="522" customFormat="1" ht="13.8" x14ac:dyDescent="0.25">
      <c r="A32" s="545"/>
      <c r="B32" s="546"/>
      <c r="C32" s="535"/>
      <c r="D32" s="535"/>
      <c r="E32" s="535"/>
      <c r="F32" s="547"/>
      <c r="G32" s="547"/>
      <c r="H32" s="547"/>
      <c r="I32" s="547"/>
      <c r="J32" s="547"/>
      <c r="K32" s="547"/>
      <c r="L32" s="547"/>
      <c r="M32" s="547"/>
      <c r="N32" s="547"/>
      <c r="O32" s="547"/>
      <c r="P32" s="547"/>
      <c r="Q32" s="535"/>
      <c r="R32" s="535"/>
      <c r="S32" s="535"/>
      <c r="T32" s="535"/>
      <c r="U32" s="535"/>
      <c r="V32" s="535"/>
      <c r="W32" s="548"/>
    </row>
    <row r="33" spans="1:31" s="522" customFormat="1" ht="13.8" x14ac:dyDescent="0.25">
      <c r="A33" s="545"/>
      <c r="B33" s="546"/>
      <c r="C33" s="535"/>
      <c r="D33" s="535"/>
      <c r="E33" s="535"/>
      <c r="F33" s="547"/>
      <c r="G33" s="547"/>
      <c r="H33" s="547"/>
      <c r="I33" s="547"/>
      <c r="J33" s="547"/>
      <c r="K33" s="547"/>
      <c r="L33" s="547"/>
      <c r="M33" s="547"/>
      <c r="N33" s="547"/>
      <c r="O33" s="547"/>
      <c r="P33" s="547"/>
      <c r="Q33" s="535"/>
      <c r="R33" s="535"/>
      <c r="S33" s="535"/>
      <c r="T33" s="535"/>
      <c r="U33" s="535"/>
      <c r="V33" s="535"/>
      <c r="W33" s="548"/>
    </row>
    <row r="34" spans="1:31" s="522" customFormat="1" ht="13.8" x14ac:dyDescent="0.25">
      <c r="A34" s="545"/>
      <c r="B34" s="546"/>
      <c r="C34" s="535"/>
      <c r="D34" s="535"/>
      <c r="E34" s="535"/>
      <c r="F34" s="547"/>
      <c r="G34" s="547"/>
      <c r="H34" s="547"/>
      <c r="I34" s="547"/>
      <c r="J34" s="547"/>
      <c r="K34" s="547"/>
      <c r="L34" s="547"/>
      <c r="M34" s="547"/>
      <c r="N34" s="547"/>
      <c r="O34" s="547"/>
      <c r="P34" s="547"/>
      <c r="Q34" s="535"/>
      <c r="R34" s="535"/>
      <c r="S34" s="535"/>
      <c r="T34" s="535"/>
      <c r="U34" s="535"/>
      <c r="V34" s="535"/>
      <c r="W34" s="548"/>
    </row>
    <row r="35" spans="1:31" s="522" customFormat="1" ht="13.8" x14ac:dyDescent="0.25">
      <c r="A35" s="549"/>
      <c r="B35" s="550"/>
      <c r="C35" s="551"/>
      <c r="D35" s="551"/>
      <c r="E35" s="551"/>
      <c r="F35" s="552"/>
      <c r="G35" s="552"/>
      <c r="H35" s="552"/>
      <c r="I35" s="552"/>
      <c r="J35" s="552"/>
      <c r="K35" s="552"/>
      <c r="L35" s="552"/>
      <c r="M35" s="552"/>
      <c r="N35" s="552"/>
      <c r="O35" s="552"/>
      <c r="P35" s="552"/>
      <c r="Q35" s="551"/>
      <c r="R35" s="551"/>
      <c r="S35" s="551"/>
      <c r="T35" s="551"/>
      <c r="U35" s="551"/>
      <c r="V35" s="551"/>
      <c r="W35" s="553"/>
    </row>
    <row r="36" spans="1:31" s="522" customFormat="1" ht="13.8" x14ac:dyDescent="0.25">
      <c r="A36" s="554" t="s">
        <v>333</v>
      </c>
      <c r="B36" s="554"/>
      <c r="C36" s="554"/>
      <c r="D36" s="554"/>
      <c r="E36" s="554"/>
      <c r="F36" s="554"/>
      <c r="G36" s="554"/>
      <c r="H36" s="554"/>
      <c r="I36" s="554"/>
      <c r="J36" s="554"/>
      <c r="K36" s="554"/>
      <c r="L36" s="554"/>
      <c r="M36" s="554"/>
      <c r="N36" s="554"/>
    </row>
    <row r="37" spans="1:31" s="522" customFormat="1" ht="13.8" x14ac:dyDescent="0.25">
      <c r="A37" s="555"/>
      <c r="B37" s="555"/>
      <c r="C37" s="555"/>
      <c r="D37" s="555"/>
      <c r="E37" s="555"/>
      <c r="F37" s="555"/>
      <c r="G37" s="555"/>
      <c r="H37" s="555"/>
      <c r="I37" s="555"/>
      <c r="J37" s="555"/>
      <c r="K37" s="555"/>
      <c r="L37" s="555"/>
      <c r="M37" s="555"/>
      <c r="N37" s="555"/>
    </row>
    <row r="39" spans="1:31" x14ac:dyDescent="0.4">
      <c r="A39" s="298" t="s">
        <v>1</v>
      </c>
      <c r="B39" s="299"/>
      <c r="C39" s="299"/>
      <c r="D39" s="299"/>
      <c r="E39" s="299"/>
      <c r="F39" s="299"/>
      <c r="G39" s="299"/>
      <c r="H39" s="299"/>
      <c r="I39" s="299"/>
      <c r="J39" s="299"/>
      <c r="K39" s="299"/>
      <c r="L39" s="299"/>
      <c r="M39" s="299"/>
      <c r="N39" s="299"/>
      <c r="O39" s="299"/>
      <c r="P39" s="299"/>
      <c r="Q39" s="299"/>
      <c r="R39" s="299"/>
      <c r="S39" s="300"/>
    </row>
    <row r="40" spans="1:31" x14ac:dyDescent="0.4">
      <c r="A40" s="423" t="s">
        <v>276</v>
      </c>
      <c r="B40" s="424" t="s">
        <v>2</v>
      </c>
      <c r="C40" s="425"/>
      <c r="D40" s="425"/>
      <c r="E40" s="425"/>
      <c r="F40" s="425"/>
      <c r="G40" s="426"/>
      <c r="H40" s="427" t="s">
        <v>3</v>
      </c>
      <c r="I40" s="428"/>
      <c r="J40" s="428"/>
      <c r="K40" s="428"/>
      <c r="L40" s="428"/>
      <c r="M40" s="429"/>
      <c r="N40" s="427" t="s">
        <v>4</v>
      </c>
      <c r="O40" s="428"/>
      <c r="P40" s="428"/>
      <c r="Q40" s="428"/>
      <c r="R40" s="428"/>
      <c r="S40" s="429"/>
    </row>
    <row r="41" spans="1:31" x14ac:dyDescent="0.4">
      <c r="A41" s="423"/>
      <c r="B41" s="375">
        <v>2018</v>
      </c>
      <c r="C41" s="375">
        <v>2019</v>
      </c>
      <c r="D41" s="375"/>
      <c r="E41" s="375">
        <v>2020</v>
      </c>
      <c r="F41" s="375">
        <v>2021</v>
      </c>
      <c r="G41" s="375">
        <v>2022</v>
      </c>
      <c r="H41" s="375">
        <v>2018</v>
      </c>
      <c r="I41" s="375">
        <v>2019</v>
      </c>
      <c r="J41" s="375"/>
      <c r="K41" s="375">
        <v>2020</v>
      </c>
      <c r="L41" s="375">
        <v>2021</v>
      </c>
      <c r="M41" s="375">
        <v>2022</v>
      </c>
      <c r="N41" s="375">
        <v>2018</v>
      </c>
      <c r="O41" s="375">
        <v>2019</v>
      </c>
      <c r="P41" s="375"/>
      <c r="Q41" s="375">
        <v>2020</v>
      </c>
      <c r="R41" s="375">
        <v>2021</v>
      </c>
      <c r="S41" s="375">
        <v>2022</v>
      </c>
    </row>
    <row r="42" spans="1:31" x14ac:dyDescent="0.4">
      <c r="A42" s="5" t="s">
        <v>277</v>
      </c>
      <c r="B42" s="375"/>
      <c r="C42" s="267" t="s">
        <v>275</v>
      </c>
      <c r="D42" s="267" t="s">
        <v>6</v>
      </c>
      <c r="E42" s="375"/>
      <c r="F42" s="375"/>
      <c r="G42" s="375"/>
      <c r="H42" s="375"/>
      <c r="I42" s="267" t="s">
        <v>275</v>
      </c>
      <c r="J42" s="267" t="s">
        <v>6</v>
      </c>
      <c r="K42" s="375"/>
      <c r="L42" s="375"/>
      <c r="M42" s="375"/>
      <c r="N42" s="375"/>
      <c r="O42" s="267" t="s">
        <v>275</v>
      </c>
      <c r="P42" s="267" t="s">
        <v>6</v>
      </c>
      <c r="Q42" s="375"/>
      <c r="R42" s="375"/>
      <c r="S42" s="375"/>
    </row>
    <row r="43" spans="1:31" ht="18" x14ac:dyDescent="0.4">
      <c r="A43" s="7" t="s">
        <v>278</v>
      </c>
      <c r="B43" s="8"/>
      <c r="C43" s="8"/>
      <c r="D43" s="8"/>
      <c r="E43" s="8"/>
      <c r="F43" s="8"/>
      <c r="G43" s="8"/>
      <c r="H43" s="8"/>
      <c r="I43" s="8"/>
      <c r="J43" s="8"/>
      <c r="K43" s="8"/>
      <c r="L43" s="8"/>
      <c r="M43" s="8"/>
      <c r="N43" s="8"/>
      <c r="O43" s="8"/>
      <c r="P43" s="8"/>
      <c r="Q43" s="8"/>
      <c r="R43" s="8"/>
      <c r="S43" s="9"/>
    </row>
    <row r="44" spans="1:31" x14ac:dyDescent="0.4">
      <c r="A44" s="10" t="s">
        <v>279</v>
      </c>
      <c r="B44" s="11"/>
      <c r="C44" s="11"/>
      <c r="D44" s="11"/>
      <c r="E44" s="11"/>
      <c r="F44" s="11"/>
      <c r="G44" s="11"/>
      <c r="H44" s="11"/>
      <c r="I44" s="11"/>
      <c r="J44" s="11"/>
      <c r="K44" s="11"/>
      <c r="L44" s="11"/>
      <c r="M44" s="11"/>
      <c r="N44" s="11"/>
      <c r="O44" s="11"/>
      <c r="P44" s="11"/>
      <c r="Q44" s="11"/>
      <c r="R44" s="11"/>
      <c r="S44" s="12"/>
    </row>
    <row r="45" spans="1:31" x14ac:dyDescent="0.4">
      <c r="A45" s="13"/>
      <c r="B45" s="14"/>
      <c r="C45" s="14"/>
      <c r="D45" s="14"/>
      <c r="E45" s="14"/>
      <c r="F45" s="14"/>
      <c r="G45" s="14"/>
      <c r="H45" s="14"/>
      <c r="I45" s="14"/>
      <c r="J45" s="14"/>
      <c r="K45" s="14"/>
      <c r="L45" s="14"/>
      <c r="M45" s="14"/>
      <c r="N45" s="14"/>
      <c r="O45" s="15"/>
      <c r="P45" s="15"/>
      <c r="Q45" s="14"/>
      <c r="R45" s="14"/>
      <c r="S45" s="14"/>
      <c r="T45" s="14"/>
      <c r="U45" s="14"/>
      <c r="V45" s="15"/>
      <c r="W45" s="15"/>
      <c r="X45" s="15"/>
      <c r="Y45" s="15"/>
      <c r="Z45" s="16"/>
      <c r="AA45" s="16"/>
      <c r="AB45" s="16"/>
      <c r="AC45" s="16"/>
      <c r="AD45" s="16"/>
      <c r="AE45" s="16"/>
    </row>
    <row r="46" spans="1:31" x14ac:dyDescent="0.4">
      <c r="A46" s="375" t="s">
        <v>276</v>
      </c>
      <c r="B46" s="427" t="s">
        <v>7</v>
      </c>
      <c r="C46" s="428"/>
      <c r="D46" s="428"/>
      <c r="E46" s="428"/>
      <c r="F46" s="428"/>
      <c r="G46" s="429"/>
      <c r="H46" s="375" t="s">
        <v>8</v>
      </c>
      <c r="I46" s="375"/>
      <c r="J46" s="375"/>
      <c r="K46" s="375"/>
      <c r="L46" s="375"/>
      <c r="M46" s="375"/>
      <c r="N46" s="427" t="s">
        <v>9</v>
      </c>
      <c r="O46" s="428"/>
      <c r="P46" s="428"/>
      <c r="Q46" s="428"/>
      <c r="R46" s="428"/>
      <c r="S46" s="429"/>
    </row>
    <row r="47" spans="1:31" x14ac:dyDescent="0.4">
      <c r="A47" s="375"/>
      <c r="B47" s="375">
        <v>2018</v>
      </c>
      <c r="C47" s="375">
        <v>2019</v>
      </c>
      <c r="D47" s="375"/>
      <c r="E47" s="375">
        <v>2020</v>
      </c>
      <c r="F47" s="375">
        <v>2021</v>
      </c>
      <c r="G47" s="375">
        <v>2022</v>
      </c>
      <c r="H47" s="375">
        <v>2018</v>
      </c>
      <c r="I47" s="375">
        <v>2019</v>
      </c>
      <c r="J47" s="375"/>
      <c r="K47" s="375">
        <v>2020</v>
      </c>
      <c r="L47" s="375">
        <v>2021</v>
      </c>
      <c r="M47" s="375">
        <v>2022</v>
      </c>
      <c r="N47" s="375">
        <v>2018</v>
      </c>
      <c r="O47" s="375">
        <v>2019</v>
      </c>
      <c r="P47" s="375"/>
      <c r="Q47" s="375">
        <v>2020</v>
      </c>
      <c r="R47" s="375">
        <v>2021</v>
      </c>
      <c r="S47" s="375">
        <v>2022</v>
      </c>
    </row>
    <row r="48" spans="1:31" x14ac:dyDescent="0.4">
      <c r="A48" s="5" t="s">
        <v>277</v>
      </c>
      <c r="B48" s="375"/>
      <c r="C48" s="267" t="s">
        <v>275</v>
      </c>
      <c r="D48" s="267" t="s">
        <v>6</v>
      </c>
      <c r="E48" s="375"/>
      <c r="F48" s="375"/>
      <c r="G48" s="375"/>
      <c r="H48" s="375"/>
      <c r="I48" s="267" t="s">
        <v>275</v>
      </c>
      <c r="J48" s="267" t="s">
        <v>6</v>
      </c>
      <c r="K48" s="375"/>
      <c r="L48" s="375"/>
      <c r="M48" s="375"/>
      <c r="N48" s="375"/>
      <c r="O48" s="267" t="s">
        <v>275</v>
      </c>
      <c r="P48" s="267" t="s">
        <v>6</v>
      </c>
      <c r="Q48" s="375"/>
      <c r="R48" s="375"/>
      <c r="S48" s="375"/>
    </row>
    <row r="49" spans="1:31" ht="18" x14ac:dyDescent="0.4">
      <c r="A49" s="7" t="s">
        <v>278</v>
      </c>
      <c r="B49" s="8"/>
      <c r="C49" s="8"/>
      <c r="D49" s="8"/>
      <c r="E49" s="8"/>
      <c r="F49" s="8"/>
      <c r="G49" s="8"/>
      <c r="H49" s="8"/>
      <c r="I49" s="8"/>
      <c r="J49" s="8"/>
      <c r="K49" s="8"/>
      <c r="L49" s="8"/>
      <c r="M49" s="8"/>
      <c r="N49" s="17">
        <f t="shared" ref="N49:P50" si="0">+B43+H43+N43+B49+H49</f>
        <v>0</v>
      </c>
      <c r="O49" s="17">
        <f t="shared" si="0"/>
        <v>0</v>
      </c>
      <c r="P49" s="17">
        <f t="shared" si="0"/>
        <v>0</v>
      </c>
      <c r="Q49" s="17">
        <f t="shared" ref="Q49:S50" si="1">E43+K43+Q43+E49+K49</f>
        <v>0</v>
      </c>
      <c r="R49" s="17">
        <f t="shared" si="1"/>
        <v>0</v>
      </c>
      <c r="S49" s="18">
        <f t="shared" si="1"/>
        <v>0</v>
      </c>
    </row>
    <row r="50" spans="1:31" x14ac:dyDescent="0.4">
      <c r="A50" s="10" t="s">
        <v>279</v>
      </c>
      <c r="B50" s="11"/>
      <c r="C50" s="11"/>
      <c r="D50" s="11"/>
      <c r="E50" s="11"/>
      <c r="F50" s="11"/>
      <c r="G50" s="11"/>
      <c r="H50" s="11"/>
      <c r="I50" s="11"/>
      <c r="J50" s="11"/>
      <c r="K50" s="11"/>
      <c r="L50" s="11"/>
      <c r="M50" s="11"/>
      <c r="N50" s="19">
        <f t="shared" si="0"/>
        <v>0</v>
      </c>
      <c r="O50" s="19">
        <f t="shared" si="0"/>
        <v>0</v>
      </c>
      <c r="P50" s="19">
        <f t="shared" si="0"/>
        <v>0</v>
      </c>
      <c r="Q50" s="19">
        <f t="shared" si="1"/>
        <v>0</v>
      </c>
      <c r="R50" s="19">
        <f t="shared" si="1"/>
        <v>0</v>
      </c>
      <c r="S50" s="20">
        <f t="shared" si="1"/>
        <v>0</v>
      </c>
    </row>
    <row r="51" spans="1:31" x14ac:dyDescent="0.4">
      <c r="A51" s="13"/>
      <c r="B51" s="14"/>
      <c r="C51" s="14"/>
      <c r="D51" s="14"/>
      <c r="E51" s="14"/>
      <c r="F51" s="14"/>
      <c r="G51" s="14"/>
      <c r="H51" s="14"/>
      <c r="I51" s="14"/>
      <c r="J51" s="14"/>
      <c r="K51" s="14"/>
      <c r="L51" s="14"/>
      <c r="M51" s="14"/>
      <c r="N51" s="14"/>
      <c r="O51" s="14"/>
      <c r="P51" s="14"/>
      <c r="Q51" s="14"/>
      <c r="R51" s="14"/>
      <c r="S51" s="14"/>
      <c r="T51" s="14"/>
      <c r="U51" s="21"/>
      <c r="V51" s="22"/>
      <c r="W51" s="21"/>
      <c r="X51" s="21"/>
      <c r="Y51" s="21"/>
      <c r="Z51" s="21"/>
      <c r="AA51" s="21"/>
      <c r="AB51" s="21"/>
      <c r="AC51" s="21"/>
      <c r="AD51" s="21"/>
      <c r="AE51" s="21"/>
    </row>
    <row r="52" spans="1:31" x14ac:dyDescent="0.4">
      <c r="A52" s="298" t="s">
        <v>10</v>
      </c>
      <c r="B52" s="299"/>
      <c r="C52" s="299"/>
      <c r="D52" s="299"/>
      <c r="E52" s="299"/>
      <c r="F52" s="299"/>
      <c r="G52" s="299"/>
      <c r="H52" s="299"/>
      <c r="I52" s="299"/>
      <c r="J52" s="299"/>
      <c r="K52" s="299"/>
      <c r="L52" s="299"/>
      <c r="M52" s="299"/>
      <c r="N52" s="299"/>
      <c r="O52" s="299"/>
      <c r="P52" s="299"/>
      <c r="Q52" s="299"/>
      <c r="R52" s="299"/>
      <c r="S52" s="299"/>
    </row>
    <row r="53" spans="1:31" x14ac:dyDescent="0.4">
      <c r="A53" s="332" t="s">
        <v>276</v>
      </c>
      <c r="B53" s="316" t="s">
        <v>11</v>
      </c>
      <c r="C53" s="317"/>
      <c r="D53" s="317"/>
      <c r="E53" s="317"/>
      <c r="F53" s="317"/>
      <c r="G53" s="422"/>
      <c r="H53" s="316" t="s">
        <v>3</v>
      </c>
      <c r="I53" s="317"/>
      <c r="J53" s="317"/>
      <c r="K53" s="317"/>
      <c r="L53" s="317"/>
      <c r="M53" s="422"/>
      <c r="N53" s="305" t="s">
        <v>4</v>
      </c>
      <c r="O53" s="328"/>
      <c r="P53" s="328"/>
      <c r="Q53" s="328"/>
      <c r="R53" s="328"/>
      <c r="S53" s="328"/>
    </row>
    <row r="54" spans="1:31" x14ac:dyDescent="0.4">
      <c r="A54" s="332"/>
      <c r="B54" s="332">
        <v>2018</v>
      </c>
      <c r="C54" s="332">
        <v>2019</v>
      </c>
      <c r="D54" s="332"/>
      <c r="E54" s="332">
        <v>2020</v>
      </c>
      <c r="F54" s="332">
        <v>2021</v>
      </c>
      <c r="G54" s="332">
        <v>2022</v>
      </c>
      <c r="H54" s="332">
        <v>2018</v>
      </c>
      <c r="I54" s="332">
        <v>2019</v>
      </c>
      <c r="J54" s="332"/>
      <c r="K54" s="332">
        <v>2020</v>
      </c>
      <c r="L54" s="332">
        <v>2021</v>
      </c>
      <c r="M54" s="332">
        <v>2022</v>
      </c>
      <c r="N54" s="332">
        <v>2018</v>
      </c>
      <c r="O54" s="332">
        <v>2019</v>
      </c>
      <c r="P54" s="332"/>
      <c r="Q54" s="332">
        <v>2020</v>
      </c>
      <c r="R54" s="332">
        <v>2021</v>
      </c>
      <c r="S54" s="332">
        <v>2022</v>
      </c>
    </row>
    <row r="55" spans="1:31" x14ac:dyDescent="0.4">
      <c r="A55" s="192" t="s">
        <v>277</v>
      </c>
      <c r="B55" s="332"/>
      <c r="C55" s="266" t="s">
        <v>275</v>
      </c>
      <c r="D55" s="266" t="s">
        <v>6</v>
      </c>
      <c r="E55" s="332"/>
      <c r="F55" s="332"/>
      <c r="G55" s="332"/>
      <c r="H55" s="332"/>
      <c r="I55" s="266" t="s">
        <v>275</v>
      </c>
      <c r="J55" s="266" t="s">
        <v>6</v>
      </c>
      <c r="K55" s="332"/>
      <c r="L55" s="332"/>
      <c r="M55" s="332"/>
      <c r="N55" s="332"/>
      <c r="O55" s="266" t="s">
        <v>275</v>
      </c>
      <c r="P55" s="266" t="s">
        <v>6</v>
      </c>
      <c r="Q55" s="332"/>
      <c r="R55" s="332"/>
      <c r="S55" s="332"/>
    </row>
    <row r="56" spans="1:31" ht="18" x14ac:dyDescent="0.4">
      <c r="A56" s="7" t="s">
        <v>278</v>
      </c>
      <c r="B56" s="8"/>
      <c r="C56" s="8"/>
      <c r="D56" s="8"/>
      <c r="E56" s="8"/>
      <c r="F56" s="8"/>
      <c r="G56" s="8"/>
      <c r="H56" s="8"/>
      <c r="I56" s="8"/>
      <c r="J56" s="8"/>
      <c r="K56" s="8"/>
      <c r="L56" s="8"/>
      <c r="M56" s="8"/>
      <c r="N56" s="8"/>
      <c r="O56" s="8"/>
      <c r="P56" s="8"/>
      <c r="Q56" s="8"/>
      <c r="R56" s="8"/>
      <c r="S56" s="9"/>
    </row>
    <row r="57" spans="1:31" x14ac:dyDescent="0.4">
      <c r="A57" s="10" t="s">
        <v>279</v>
      </c>
      <c r="B57" s="11"/>
      <c r="C57" s="11"/>
      <c r="D57" s="11"/>
      <c r="E57" s="11"/>
      <c r="F57" s="11"/>
      <c r="G57" s="11"/>
      <c r="H57" s="11"/>
      <c r="I57" s="11"/>
      <c r="J57" s="11"/>
      <c r="K57" s="11"/>
      <c r="L57" s="11"/>
      <c r="M57" s="11"/>
      <c r="N57" s="11"/>
      <c r="O57" s="11"/>
      <c r="P57" s="11"/>
      <c r="Q57" s="11"/>
      <c r="R57" s="11"/>
      <c r="S57" s="12"/>
    </row>
    <row r="58" spans="1:31" x14ac:dyDescent="0.4">
      <c r="A58" s="13"/>
      <c r="B58" s="14"/>
      <c r="C58" s="14"/>
      <c r="D58" s="14"/>
      <c r="E58" s="14"/>
      <c r="F58" s="14"/>
      <c r="G58" s="14"/>
      <c r="H58" s="14"/>
      <c r="I58" s="14"/>
      <c r="J58" s="14"/>
      <c r="K58" s="14"/>
      <c r="L58" s="14"/>
      <c r="M58" s="15"/>
      <c r="N58" s="15"/>
      <c r="O58" s="15"/>
      <c r="P58" s="15"/>
      <c r="Q58" s="16"/>
      <c r="R58" s="16"/>
      <c r="S58" s="16"/>
      <c r="T58" s="16"/>
      <c r="U58" s="16"/>
      <c r="V58" s="16"/>
    </row>
    <row r="59" spans="1:31" x14ac:dyDescent="0.4">
      <c r="A59" s="332" t="s">
        <v>276</v>
      </c>
      <c r="B59" s="194" t="s">
        <v>12</v>
      </c>
      <c r="C59" s="194"/>
      <c r="D59" s="194"/>
      <c r="E59" s="194"/>
      <c r="F59" s="194"/>
      <c r="G59" s="194"/>
      <c r="H59" s="332" t="s">
        <v>8</v>
      </c>
      <c r="I59" s="332"/>
      <c r="J59" s="332"/>
      <c r="K59" s="332"/>
      <c r="L59" s="332"/>
      <c r="M59" s="332"/>
      <c r="N59" s="332" t="s">
        <v>9</v>
      </c>
      <c r="O59" s="332"/>
      <c r="P59" s="332"/>
      <c r="Q59" s="332"/>
      <c r="R59" s="332"/>
      <c r="S59" s="332"/>
    </row>
    <row r="60" spans="1:31" x14ac:dyDescent="0.4">
      <c r="A60" s="332"/>
      <c r="B60" s="332">
        <v>2018</v>
      </c>
      <c r="C60" s="332">
        <v>2019</v>
      </c>
      <c r="D60" s="332"/>
      <c r="E60" s="332">
        <v>2020</v>
      </c>
      <c r="F60" s="332">
        <v>2021</v>
      </c>
      <c r="G60" s="332">
        <v>2022</v>
      </c>
      <c r="H60" s="332">
        <v>2018</v>
      </c>
      <c r="I60" s="332">
        <v>2019</v>
      </c>
      <c r="J60" s="332"/>
      <c r="K60" s="332">
        <v>2020</v>
      </c>
      <c r="L60" s="332">
        <v>2021</v>
      </c>
      <c r="M60" s="332">
        <v>2022</v>
      </c>
      <c r="N60" s="332">
        <v>2018</v>
      </c>
      <c r="O60" s="332">
        <v>2019</v>
      </c>
      <c r="P60" s="332"/>
      <c r="Q60" s="332">
        <v>2020</v>
      </c>
      <c r="R60" s="332">
        <v>2021</v>
      </c>
      <c r="S60" s="332">
        <v>2022</v>
      </c>
    </row>
    <row r="61" spans="1:31" x14ac:dyDescent="0.4">
      <c r="A61" s="192" t="s">
        <v>277</v>
      </c>
      <c r="B61" s="332"/>
      <c r="C61" s="266" t="s">
        <v>275</v>
      </c>
      <c r="D61" s="266" t="s">
        <v>6</v>
      </c>
      <c r="E61" s="332"/>
      <c r="F61" s="332"/>
      <c r="G61" s="332"/>
      <c r="H61" s="332"/>
      <c r="I61" s="266" t="s">
        <v>275</v>
      </c>
      <c r="J61" s="266" t="s">
        <v>6</v>
      </c>
      <c r="K61" s="332"/>
      <c r="L61" s="332"/>
      <c r="M61" s="332"/>
      <c r="N61" s="332"/>
      <c r="O61" s="266" t="s">
        <v>275</v>
      </c>
      <c r="P61" s="266" t="s">
        <v>6</v>
      </c>
      <c r="Q61" s="332"/>
      <c r="R61" s="332"/>
      <c r="S61" s="332"/>
    </row>
    <row r="62" spans="1:31" ht="18" x14ac:dyDescent="0.4">
      <c r="A62" s="7" t="s">
        <v>278</v>
      </c>
      <c r="B62" s="8"/>
      <c r="C62" s="8"/>
      <c r="D62" s="8"/>
      <c r="E62" s="8"/>
      <c r="F62" s="8"/>
      <c r="G62" s="8"/>
      <c r="H62" s="8"/>
      <c r="I62" s="8"/>
      <c r="J62" s="8"/>
      <c r="K62" s="8"/>
      <c r="L62" s="8"/>
      <c r="M62" s="8"/>
      <c r="N62" s="17">
        <f t="shared" ref="N62:P63" si="2">+B56+H56+N56+B62+H62</f>
        <v>0</v>
      </c>
      <c r="O62" s="17">
        <f t="shared" si="2"/>
        <v>0</v>
      </c>
      <c r="P62" s="17">
        <f t="shared" si="2"/>
        <v>0</v>
      </c>
      <c r="Q62" s="17">
        <f>E56+K56+Q56+E62+K62</f>
        <v>0</v>
      </c>
      <c r="R62" s="17">
        <f>F56+L56+R56+F62+L62</f>
        <v>0</v>
      </c>
      <c r="S62" s="18">
        <f>+G56+S56+G62+M62</f>
        <v>0</v>
      </c>
    </row>
    <row r="63" spans="1:31" x14ac:dyDescent="0.4">
      <c r="A63" s="10" t="s">
        <v>279</v>
      </c>
      <c r="B63" s="11"/>
      <c r="C63" s="11"/>
      <c r="D63" s="11"/>
      <c r="E63" s="11"/>
      <c r="F63" s="11"/>
      <c r="G63" s="11"/>
      <c r="H63" s="11"/>
      <c r="I63" s="11"/>
      <c r="J63" s="11"/>
      <c r="K63" s="11"/>
      <c r="L63" s="11"/>
      <c r="M63" s="11"/>
      <c r="N63" s="19">
        <f t="shared" si="2"/>
        <v>0</v>
      </c>
      <c r="O63" s="19">
        <f t="shared" si="2"/>
        <v>0</v>
      </c>
      <c r="P63" s="19">
        <f t="shared" si="2"/>
        <v>0</v>
      </c>
      <c r="Q63" s="19">
        <f>E57+K57+Q57+E63+K63</f>
        <v>0</v>
      </c>
      <c r="R63" s="19">
        <f>F57+L57+R57+F63+L63</f>
        <v>0</v>
      </c>
      <c r="S63" s="20">
        <f>+G57+S57+G63+M63</f>
        <v>0</v>
      </c>
    </row>
    <row r="64" spans="1:31" x14ac:dyDescent="0.4">
      <c r="A64" s="13"/>
      <c r="B64" s="14"/>
      <c r="C64" s="14"/>
      <c r="D64" s="14"/>
      <c r="E64" s="14"/>
      <c r="F64" s="14"/>
      <c r="G64" s="14"/>
      <c r="H64" s="14"/>
      <c r="I64" s="14"/>
      <c r="J64" s="14"/>
      <c r="K64" s="14"/>
      <c r="L64" s="14"/>
      <c r="M64" s="14"/>
      <c r="N64" s="14"/>
      <c r="O64" s="15"/>
      <c r="P64" s="15"/>
      <c r="Q64" s="14"/>
      <c r="R64" s="14"/>
      <c r="S64" s="14"/>
      <c r="T64" s="14"/>
      <c r="U64" s="14"/>
      <c r="V64" s="15"/>
      <c r="W64" s="15"/>
      <c r="X64" s="15"/>
      <c r="Y64" s="15"/>
      <c r="Z64" s="16"/>
      <c r="AA64" s="16"/>
      <c r="AB64" s="16"/>
      <c r="AC64" s="16"/>
      <c r="AD64" s="16"/>
      <c r="AE64" s="16"/>
    </row>
    <row r="65" spans="1:25" x14ac:dyDescent="0.4">
      <c r="A65" s="301" t="s">
        <v>13</v>
      </c>
      <c r="B65" s="302"/>
      <c r="C65" s="302"/>
      <c r="D65" s="302"/>
      <c r="E65" s="302"/>
      <c r="F65" s="302"/>
      <c r="G65" s="302"/>
      <c r="H65" s="302"/>
      <c r="I65" s="302"/>
      <c r="J65" s="302"/>
      <c r="K65" s="302"/>
      <c r="L65" s="302"/>
      <c r="M65" s="302"/>
      <c r="N65" s="302"/>
      <c r="O65" s="302"/>
      <c r="P65" s="302"/>
      <c r="Q65" s="302"/>
      <c r="R65" s="302"/>
      <c r="S65" s="303"/>
    </row>
    <row r="66" spans="1:25" x14ac:dyDescent="0.4">
      <c r="A66" s="375" t="s">
        <v>276</v>
      </c>
      <c r="B66" s="427" t="s">
        <v>11</v>
      </c>
      <c r="C66" s="428"/>
      <c r="D66" s="428"/>
      <c r="E66" s="428"/>
      <c r="F66" s="428"/>
      <c r="G66" s="429"/>
      <c r="H66" s="427" t="s">
        <v>3</v>
      </c>
      <c r="I66" s="428"/>
      <c r="J66" s="428"/>
      <c r="K66" s="428"/>
      <c r="L66" s="428"/>
      <c r="M66" s="429"/>
      <c r="N66" s="427" t="s">
        <v>4</v>
      </c>
      <c r="O66" s="428"/>
      <c r="P66" s="428"/>
      <c r="Q66" s="428"/>
      <c r="R66" s="428"/>
      <c r="S66" s="429"/>
    </row>
    <row r="67" spans="1:25" x14ac:dyDescent="0.4">
      <c r="A67" s="375"/>
      <c r="B67" s="375">
        <v>2018</v>
      </c>
      <c r="C67" s="375">
        <v>2019</v>
      </c>
      <c r="D67" s="375"/>
      <c r="E67" s="375">
        <v>2020</v>
      </c>
      <c r="F67" s="375">
        <v>2021</v>
      </c>
      <c r="G67" s="375">
        <v>2022</v>
      </c>
      <c r="H67" s="375">
        <v>2018</v>
      </c>
      <c r="I67" s="375">
        <v>2019</v>
      </c>
      <c r="J67" s="375"/>
      <c r="K67" s="375">
        <v>2020</v>
      </c>
      <c r="L67" s="375">
        <v>2021</v>
      </c>
      <c r="M67" s="375">
        <v>2022</v>
      </c>
      <c r="N67" s="375">
        <v>2018</v>
      </c>
      <c r="O67" s="375">
        <v>2019</v>
      </c>
      <c r="P67" s="375"/>
      <c r="Q67" s="375">
        <v>2020</v>
      </c>
      <c r="R67" s="375">
        <v>2021</v>
      </c>
      <c r="S67" s="375">
        <v>2022</v>
      </c>
    </row>
    <row r="68" spans="1:25" x14ac:dyDescent="0.4">
      <c r="A68" s="5" t="s">
        <v>277</v>
      </c>
      <c r="B68" s="375"/>
      <c r="C68" s="267" t="s">
        <v>275</v>
      </c>
      <c r="D68" s="267" t="s">
        <v>6</v>
      </c>
      <c r="E68" s="375"/>
      <c r="F68" s="375"/>
      <c r="G68" s="375"/>
      <c r="H68" s="375"/>
      <c r="I68" s="267" t="s">
        <v>275</v>
      </c>
      <c r="J68" s="267" t="s">
        <v>6</v>
      </c>
      <c r="K68" s="375"/>
      <c r="L68" s="375"/>
      <c r="M68" s="375"/>
      <c r="N68" s="375"/>
      <c r="O68" s="267" t="s">
        <v>275</v>
      </c>
      <c r="P68" s="267" t="s">
        <v>6</v>
      </c>
      <c r="Q68" s="375"/>
      <c r="R68" s="375"/>
      <c r="S68" s="375"/>
    </row>
    <row r="69" spans="1:25" ht="18" x14ac:dyDescent="0.4">
      <c r="A69" s="7" t="s">
        <v>278</v>
      </c>
      <c r="B69" s="17">
        <f t="shared" ref="B69:S70" si="3">SUM(B43,B56)</f>
        <v>0</v>
      </c>
      <c r="C69" s="17">
        <f t="shared" si="3"/>
        <v>0</v>
      </c>
      <c r="D69" s="17">
        <f t="shared" si="3"/>
        <v>0</v>
      </c>
      <c r="E69" s="17">
        <f t="shared" si="3"/>
        <v>0</v>
      </c>
      <c r="F69" s="17">
        <f t="shared" si="3"/>
        <v>0</v>
      </c>
      <c r="G69" s="17">
        <f t="shared" si="3"/>
        <v>0</v>
      </c>
      <c r="H69" s="17">
        <f t="shared" si="3"/>
        <v>0</v>
      </c>
      <c r="I69" s="17">
        <f t="shared" si="3"/>
        <v>0</v>
      </c>
      <c r="J69" s="17">
        <f t="shared" si="3"/>
        <v>0</v>
      </c>
      <c r="K69" s="17">
        <f t="shared" si="3"/>
        <v>0</v>
      </c>
      <c r="L69" s="17">
        <f t="shared" si="3"/>
        <v>0</v>
      </c>
      <c r="M69" s="17">
        <f t="shared" si="3"/>
        <v>0</v>
      </c>
      <c r="N69" s="17">
        <f t="shared" si="3"/>
        <v>0</v>
      </c>
      <c r="O69" s="17">
        <f t="shared" si="3"/>
        <v>0</v>
      </c>
      <c r="P69" s="17">
        <f t="shared" si="3"/>
        <v>0</v>
      </c>
      <c r="Q69" s="17">
        <f t="shared" si="3"/>
        <v>0</v>
      </c>
      <c r="R69" s="17">
        <f t="shared" si="3"/>
        <v>0</v>
      </c>
      <c r="S69" s="18">
        <f t="shared" si="3"/>
        <v>0</v>
      </c>
    </row>
    <row r="70" spans="1:25" x14ac:dyDescent="0.4">
      <c r="A70" s="10" t="s">
        <v>279</v>
      </c>
      <c r="B70" s="19">
        <f t="shared" si="3"/>
        <v>0</v>
      </c>
      <c r="C70" s="19">
        <f t="shared" si="3"/>
        <v>0</v>
      </c>
      <c r="D70" s="19">
        <f t="shared" si="3"/>
        <v>0</v>
      </c>
      <c r="E70" s="19">
        <f t="shared" si="3"/>
        <v>0</v>
      </c>
      <c r="F70" s="19">
        <f t="shared" si="3"/>
        <v>0</v>
      </c>
      <c r="G70" s="19">
        <f t="shared" si="3"/>
        <v>0</v>
      </c>
      <c r="H70" s="19">
        <f t="shared" si="3"/>
        <v>0</v>
      </c>
      <c r="I70" s="19">
        <f t="shared" si="3"/>
        <v>0</v>
      </c>
      <c r="J70" s="19">
        <f t="shared" si="3"/>
        <v>0</v>
      </c>
      <c r="K70" s="19">
        <f t="shared" si="3"/>
        <v>0</v>
      </c>
      <c r="L70" s="19">
        <f t="shared" si="3"/>
        <v>0</v>
      </c>
      <c r="M70" s="19">
        <f t="shared" si="3"/>
        <v>0</v>
      </c>
      <c r="N70" s="19">
        <f t="shared" si="3"/>
        <v>0</v>
      </c>
      <c r="O70" s="19">
        <f t="shared" si="3"/>
        <v>0</v>
      </c>
      <c r="P70" s="19">
        <f t="shared" si="3"/>
        <v>0</v>
      </c>
      <c r="Q70" s="19">
        <f t="shared" si="3"/>
        <v>0</v>
      </c>
      <c r="R70" s="19">
        <f t="shared" si="3"/>
        <v>0</v>
      </c>
      <c r="S70" s="20">
        <f t="shared" si="3"/>
        <v>0</v>
      </c>
    </row>
    <row r="71" spans="1:25" x14ac:dyDescent="0.4">
      <c r="A71" s="13"/>
      <c r="B71" s="14"/>
      <c r="C71" s="14"/>
      <c r="D71" s="14"/>
      <c r="E71" s="14"/>
      <c r="F71" s="14"/>
      <c r="G71" s="14"/>
      <c r="H71" s="14"/>
      <c r="I71" s="14"/>
      <c r="J71" s="14"/>
      <c r="K71" s="14"/>
      <c r="L71" s="14"/>
      <c r="M71" s="15"/>
      <c r="N71" s="15"/>
      <c r="O71" s="15"/>
      <c r="P71" s="15"/>
      <c r="Q71" s="16"/>
      <c r="R71" s="16"/>
      <c r="S71" s="16"/>
    </row>
    <row r="72" spans="1:25" x14ac:dyDescent="0.4">
      <c r="A72" s="375" t="s">
        <v>276</v>
      </c>
      <c r="B72" s="375" t="s">
        <v>12</v>
      </c>
      <c r="C72" s="375"/>
      <c r="D72" s="375"/>
      <c r="E72" s="375"/>
      <c r="F72" s="375"/>
      <c r="G72" s="375"/>
      <c r="H72" s="375" t="s">
        <v>8</v>
      </c>
      <c r="I72" s="375"/>
      <c r="J72" s="375"/>
      <c r="K72" s="375"/>
      <c r="L72" s="375"/>
      <c r="M72" s="375"/>
      <c r="N72" s="375" t="s">
        <v>9</v>
      </c>
      <c r="O72" s="375"/>
      <c r="P72" s="375"/>
      <c r="Q72" s="375"/>
      <c r="R72" s="375"/>
      <c r="S72" s="375"/>
    </row>
    <row r="73" spans="1:25" x14ac:dyDescent="0.4">
      <c r="A73" s="375"/>
      <c r="B73" s="375">
        <v>2018</v>
      </c>
      <c r="C73" s="375">
        <v>2019</v>
      </c>
      <c r="D73" s="375"/>
      <c r="E73" s="375">
        <v>2020</v>
      </c>
      <c r="F73" s="375">
        <v>2021</v>
      </c>
      <c r="G73" s="375">
        <v>2022</v>
      </c>
      <c r="H73" s="375">
        <v>2018</v>
      </c>
      <c r="I73" s="375">
        <v>2019</v>
      </c>
      <c r="J73" s="375"/>
      <c r="K73" s="375">
        <v>2020</v>
      </c>
      <c r="L73" s="375">
        <v>2021</v>
      </c>
      <c r="M73" s="375">
        <v>2022</v>
      </c>
      <c r="N73" s="375">
        <v>2018</v>
      </c>
      <c r="O73" s="375">
        <v>2019</v>
      </c>
      <c r="P73" s="375"/>
      <c r="Q73" s="375">
        <v>2020</v>
      </c>
      <c r="R73" s="375">
        <v>2021</v>
      </c>
      <c r="S73" s="375">
        <v>2022</v>
      </c>
    </row>
    <row r="74" spans="1:25" x14ac:dyDescent="0.4">
      <c r="A74" s="5" t="s">
        <v>277</v>
      </c>
      <c r="B74" s="375"/>
      <c r="C74" s="267" t="s">
        <v>275</v>
      </c>
      <c r="D74" s="267" t="s">
        <v>6</v>
      </c>
      <c r="E74" s="375"/>
      <c r="F74" s="375"/>
      <c r="G74" s="375"/>
      <c r="H74" s="375"/>
      <c r="I74" s="267" t="s">
        <v>275</v>
      </c>
      <c r="J74" s="267" t="s">
        <v>6</v>
      </c>
      <c r="K74" s="375"/>
      <c r="L74" s="375"/>
      <c r="M74" s="375"/>
      <c r="N74" s="375"/>
      <c r="O74" s="267" t="s">
        <v>275</v>
      </c>
      <c r="P74" s="267" t="s">
        <v>6</v>
      </c>
      <c r="Q74" s="375"/>
      <c r="R74" s="375"/>
      <c r="S74" s="375"/>
    </row>
    <row r="75" spans="1:25" ht="18" x14ac:dyDescent="0.4">
      <c r="A75" s="7" t="s">
        <v>278</v>
      </c>
      <c r="B75" s="17">
        <f t="shared" ref="B75:M76" si="4">SUM(B49,B62)</f>
        <v>0</v>
      </c>
      <c r="C75" s="17">
        <f t="shared" si="4"/>
        <v>0</v>
      </c>
      <c r="D75" s="17">
        <f t="shared" si="4"/>
        <v>0</v>
      </c>
      <c r="E75" s="17">
        <f t="shared" si="4"/>
        <v>0</v>
      </c>
      <c r="F75" s="17">
        <f t="shared" si="4"/>
        <v>0</v>
      </c>
      <c r="G75" s="17">
        <f t="shared" si="4"/>
        <v>0</v>
      </c>
      <c r="H75" s="17">
        <f t="shared" si="4"/>
        <v>0</v>
      </c>
      <c r="I75" s="17">
        <f t="shared" si="4"/>
        <v>0</v>
      </c>
      <c r="J75" s="17">
        <f t="shared" si="4"/>
        <v>0</v>
      </c>
      <c r="K75" s="17">
        <f t="shared" si="4"/>
        <v>0</v>
      </c>
      <c r="L75" s="17">
        <f t="shared" si="4"/>
        <v>0</v>
      </c>
      <c r="M75" s="17">
        <f t="shared" si="4"/>
        <v>0</v>
      </c>
      <c r="N75" s="17">
        <f t="shared" ref="N75:P76" si="5">+B69+H69+N69+B75+H75</f>
        <v>0</v>
      </c>
      <c r="O75" s="17">
        <f t="shared" si="5"/>
        <v>0</v>
      </c>
      <c r="P75" s="17">
        <f t="shared" si="5"/>
        <v>0</v>
      </c>
      <c r="Q75" s="17">
        <f t="shared" ref="Q75:S76" si="6">E69+K69+Q69+E75+K75</f>
        <v>0</v>
      </c>
      <c r="R75" s="17">
        <f t="shared" si="6"/>
        <v>0</v>
      </c>
      <c r="S75" s="18">
        <f t="shared" si="6"/>
        <v>0</v>
      </c>
    </row>
    <row r="76" spans="1:25" x14ac:dyDescent="0.4">
      <c r="A76" s="10" t="s">
        <v>279</v>
      </c>
      <c r="B76" s="19">
        <f t="shared" si="4"/>
        <v>0</v>
      </c>
      <c r="C76" s="19">
        <f t="shared" si="4"/>
        <v>0</v>
      </c>
      <c r="D76" s="19">
        <f t="shared" si="4"/>
        <v>0</v>
      </c>
      <c r="E76" s="19">
        <f t="shared" si="4"/>
        <v>0</v>
      </c>
      <c r="F76" s="19">
        <f t="shared" si="4"/>
        <v>0</v>
      </c>
      <c r="G76" s="19">
        <f t="shared" si="4"/>
        <v>0</v>
      </c>
      <c r="H76" s="19">
        <f t="shared" si="4"/>
        <v>0</v>
      </c>
      <c r="I76" s="19">
        <f t="shared" si="4"/>
        <v>0</v>
      </c>
      <c r="J76" s="19">
        <f t="shared" si="4"/>
        <v>0</v>
      </c>
      <c r="K76" s="19">
        <f t="shared" si="4"/>
        <v>0</v>
      </c>
      <c r="L76" s="19">
        <f t="shared" si="4"/>
        <v>0</v>
      </c>
      <c r="M76" s="19">
        <f t="shared" si="4"/>
        <v>0</v>
      </c>
      <c r="N76" s="19">
        <f t="shared" si="5"/>
        <v>0</v>
      </c>
      <c r="O76" s="19">
        <f t="shared" si="5"/>
        <v>0</v>
      </c>
      <c r="P76" s="19">
        <f t="shared" si="5"/>
        <v>0</v>
      </c>
      <c r="Q76" s="19">
        <f t="shared" si="6"/>
        <v>0</v>
      </c>
      <c r="R76" s="19">
        <f t="shared" si="6"/>
        <v>0</v>
      </c>
      <c r="S76" s="20">
        <f t="shared" si="6"/>
        <v>0</v>
      </c>
    </row>
    <row r="77" spans="1:25" ht="18" customHeight="1" x14ac:dyDescent="0.4">
      <c r="A77" s="435" t="s">
        <v>296</v>
      </c>
      <c r="B77" s="435"/>
      <c r="C77" s="435"/>
      <c r="D77" s="435"/>
      <c r="E77" s="435"/>
      <c r="F77" s="435"/>
      <c r="G77" s="435"/>
      <c r="H77" s="435"/>
      <c r="I77" s="435"/>
      <c r="J77" s="435"/>
      <c r="K77" s="435"/>
      <c r="L77" s="435"/>
      <c r="M77" s="435"/>
      <c r="N77" s="435"/>
      <c r="O77" s="435"/>
      <c r="P77" s="435"/>
      <c r="Q77" s="435"/>
      <c r="R77" s="435"/>
      <c r="S77" s="435"/>
      <c r="T77" s="273"/>
      <c r="U77" s="273"/>
      <c r="V77" s="273"/>
      <c r="W77" s="273"/>
      <c r="X77" s="273"/>
      <c r="Y77" s="273"/>
    </row>
    <row r="78" spans="1:25" x14ac:dyDescent="0.4">
      <c r="A78" s="13"/>
      <c r="B78" s="14"/>
      <c r="C78" s="14"/>
      <c r="D78" s="14"/>
      <c r="E78" s="14"/>
      <c r="F78" s="14"/>
      <c r="G78" s="14"/>
      <c r="H78" s="14"/>
      <c r="I78" s="14"/>
      <c r="J78" s="14"/>
      <c r="K78" s="14"/>
      <c r="L78" s="14"/>
      <c r="M78" s="14"/>
      <c r="N78" s="21"/>
      <c r="O78" s="22"/>
      <c r="P78" s="21"/>
      <c r="Q78" s="21"/>
      <c r="R78" s="21"/>
      <c r="S78" s="21"/>
      <c r="T78" s="21"/>
      <c r="U78" s="21"/>
      <c r="V78" s="21"/>
    </row>
    <row r="79" spans="1:25" ht="18" x14ac:dyDescent="0.4">
      <c r="A79" s="431" t="s">
        <v>15</v>
      </c>
      <c r="B79" s="434" t="s">
        <v>16</v>
      </c>
      <c r="C79" s="434"/>
      <c r="D79" s="434"/>
      <c r="E79" s="434"/>
      <c r="F79" s="434"/>
      <c r="G79" s="434"/>
      <c r="H79" s="434"/>
      <c r="I79" s="434"/>
      <c r="J79" s="434"/>
      <c r="K79" s="434"/>
      <c r="L79" s="434"/>
      <c r="M79" s="434"/>
      <c r="N79" s="434"/>
      <c r="O79" s="434"/>
      <c r="P79" s="434"/>
      <c r="Q79" s="434"/>
      <c r="R79" s="434"/>
      <c r="S79" s="434"/>
    </row>
    <row r="80" spans="1:25" x14ac:dyDescent="0.4">
      <c r="A80" s="432"/>
      <c r="B80" s="316" t="s">
        <v>17</v>
      </c>
      <c r="C80" s="317"/>
      <c r="D80" s="317"/>
      <c r="E80" s="317"/>
      <c r="F80" s="317"/>
      <c r="G80" s="422"/>
      <c r="H80" s="316" t="s">
        <v>18</v>
      </c>
      <c r="I80" s="317"/>
      <c r="J80" s="317"/>
      <c r="K80" s="317"/>
      <c r="L80" s="317"/>
      <c r="M80" s="422"/>
      <c r="N80" s="305" t="s">
        <v>19</v>
      </c>
      <c r="O80" s="328"/>
      <c r="P80" s="328"/>
      <c r="Q80" s="328"/>
      <c r="R80" s="328"/>
      <c r="S80" s="306"/>
    </row>
    <row r="81" spans="1:22" x14ac:dyDescent="0.4">
      <c r="A81" s="432"/>
      <c r="B81" s="333">
        <v>2018</v>
      </c>
      <c r="C81" s="332">
        <v>2019</v>
      </c>
      <c r="D81" s="332"/>
      <c r="E81" s="332">
        <v>2020</v>
      </c>
      <c r="F81" s="332">
        <v>2021</v>
      </c>
      <c r="G81" s="332">
        <v>2022</v>
      </c>
      <c r="H81" s="333">
        <v>2018</v>
      </c>
      <c r="I81" s="332">
        <v>2019</v>
      </c>
      <c r="J81" s="332"/>
      <c r="K81" s="332">
        <v>2020</v>
      </c>
      <c r="L81" s="332">
        <v>2021</v>
      </c>
      <c r="M81" s="332">
        <v>2022</v>
      </c>
      <c r="N81" s="333">
        <v>2018</v>
      </c>
      <c r="O81" s="332">
        <v>2019</v>
      </c>
      <c r="P81" s="332"/>
      <c r="Q81" s="332">
        <v>2020</v>
      </c>
      <c r="R81" s="332">
        <v>2021</v>
      </c>
      <c r="S81" s="332">
        <v>2022</v>
      </c>
    </row>
    <row r="82" spans="1:22" x14ac:dyDescent="0.4">
      <c r="A82" s="433"/>
      <c r="B82" s="334"/>
      <c r="C82" s="266" t="s">
        <v>275</v>
      </c>
      <c r="D82" s="266" t="s">
        <v>6</v>
      </c>
      <c r="E82" s="332"/>
      <c r="F82" s="332"/>
      <c r="G82" s="332"/>
      <c r="H82" s="334"/>
      <c r="I82" s="266" t="s">
        <v>275</v>
      </c>
      <c r="J82" s="266" t="s">
        <v>6</v>
      </c>
      <c r="K82" s="332"/>
      <c r="L82" s="332"/>
      <c r="M82" s="332"/>
      <c r="N82" s="334"/>
      <c r="O82" s="266" t="s">
        <v>275</v>
      </c>
      <c r="P82" s="266" t="s">
        <v>6</v>
      </c>
      <c r="Q82" s="332"/>
      <c r="R82" s="332"/>
      <c r="S82" s="332"/>
    </row>
    <row r="83" spans="1:22" x14ac:dyDescent="0.4">
      <c r="A83" s="24" t="s">
        <v>20</v>
      </c>
      <c r="B83" s="8"/>
      <c r="C83" s="8"/>
      <c r="D83" s="8"/>
      <c r="E83" s="8"/>
      <c r="F83" s="8"/>
      <c r="G83" s="8"/>
      <c r="H83" s="8"/>
      <c r="I83" s="8"/>
      <c r="J83" s="8"/>
      <c r="K83" s="8"/>
      <c r="L83" s="8"/>
      <c r="M83" s="8"/>
      <c r="N83" s="8"/>
      <c r="O83" s="8"/>
      <c r="P83" s="8"/>
      <c r="Q83" s="8"/>
      <c r="R83" s="8"/>
      <c r="S83" s="9"/>
    </row>
    <row r="84" spans="1:22" x14ac:dyDescent="0.4">
      <c r="A84" s="25" t="s">
        <v>21</v>
      </c>
      <c r="B84" s="26"/>
      <c r="C84" s="26"/>
      <c r="D84" s="26"/>
      <c r="E84" s="26"/>
      <c r="F84" s="26"/>
      <c r="G84" s="26"/>
      <c r="H84" s="27"/>
      <c r="I84" s="26"/>
      <c r="J84" s="26"/>
      <c r="K84" s="26"/>
      <c r="L84" s="26"/>
      <c r="M84" s="26"/>
      <c r="N84" s="26"/>
      <c r="O84" s="26"/>
      <c r="P84" s="26"/>
      <c r="Q84" s="26"/>
      <c r="R84" s="26"/>
      <c r="S84" s="28"/>
    </row>
    <row r="85" spans="1:22" x14ac:dyDescent="0.4">
      <c r="A85" s="25" t="s">
        <v>22</v>
      </c>
      <c r="B85" s="26"/>
      <c r="C85" s="26"/>
      <c r="D85" s="26"/>
      <c r="E85" s="26"/>
      <c r="F85" s="26"/>
      <c r="G85" s="26"/>
      <c r="H85" s="26"/>
      <c r="I85" s="26"/>
      <c r="J85" s="26"/>
      <c r="K85" s="26"/>
      <c r="L85" s="26"/>
      <c r="M85" s="26"/>
      <c r="N85" s="26"/>
      <c r="O85" s="26"/>
      <c r="P85" s="26"/>
      <c r="Q85" s="26"/>
      <c r="R85" s="26"/>
      <c r="S85" s="28"/>
    </row>
    <row r="86" spans="1:22" x14ac:dyDescent="0.4">
      <c r="A86" s="25" t="s">
        <v>23</v>
      </c>
      <c r="B86" s="26"/>
      <c r="C86" s="26"/>
      <c r="D86" s="26"/>
      <c r="E86" s="26"/>
      <c r="F86" s="26"/>
      <c r="G86" s="26"/>
      <c r="H86" s="26"/>
      <c r="I86" s="26"/>
      <c r="J86" s="26"/>
      <c r="K86" s="26"/>
      <c r="L86" s="26"/>
      <c r="M86" s="26"/>
      <c r="N86" s="26"/>
      <c r="O86" s="26"/>
      <c r="P86" s="26"/>
      <c r="Q86" s="26"/>
      <c r="R86" s="26"/>
      <c r="S86" s="28"/>
    </row>
    <row r="87" spans="1:22" x14ac:dyDescent="0.4">
      <c r="A87" s="25" t="s">
        <v>24</v>
      </c>
      <c r="B87" s="26"/>
      <c r="C87" s="26"/>
      <c r="D87" s="26"/>
      <c r="E87" s="26"/>
      <c r="F87" s="26"/>
      <c r="G87" s="26"/>
      <c r="H87" s="26"/>
      <c r="I87" s="26"/>
      <c r="J87" s="26"/>
      <c r="K87" s="26"/>
      <c r="L87" s="26"/>
      <c r="M87" s="26"/>
      <c r="N87" s="26"/>
      <c r="O87" s="26"/>
      <c r="P87" s="26"/>
      <c r="Q87" s="26"/>
      <c r="R87" s="26"/>
      <c r="S87" s="28"/>
    </row>
    <row r="88" spans="1:22" x14ac:dyDescent="0.4">
      <c r="A88" s="25" t="s">
        <v>25</v>
      </c>
      <c r="B88" s="26"/>
      <c r="C88" s="26"/>
      <c r="D88" s="26"/>
      <c r="E88" s="26"/>
      <c r="F88" s="26"/>
      <c r="G88" s="26"/>
      <c r="H88" s="26"/>
      <c r="I88" s="26"/>
      <c r="J88" s="26"/>
      <c r="K88" s="26"/>
      <c r="L88" s="26"/>
      <c r="M88" s="26"/>
      <c r="N88" s="26"/>
      <c r="O88" s="26"/>
      <c r="P88" s="26"/>
      <c r="Q88" s="26"/>
      <c r="R88" s="26"/>
      <c r="S88" s="28"/>
    </row>
    <row r="89" spans="1:22" x14ac:dyDescent="0.4">
      <c r="A89" s="25" t="s">
        <v>26</v>
      </c>
      <c r="B89" s="26"/>
      <c r="C89" s="26"/>
      <c r="D89" s="26"/>
      <c r="E89" s="26"/>
      <c r="F89" s="26"/>
      <c r="G89" s="26"/>
      <c r="H89" s="26"/>
      <c r="I89" s="26"/>
      <c r="J89" s="26"/>
      <c r="K89" s="26"/>
      <c r="L89" s="26"/>
      <c r="M89" s="26"/>
      <c r="N89" s="26"/>
      <c r="O89" s="26"/>
      <c r="P89" s="26"/>
      <c r="Q89" s="26"/>
      <c r="R89" s="26"/>
      <c r="S89" s="28"/>
    </row>
    <row r="90" spans="1:22" x14ac:dyDescent="0.4">
      <c r="A90" s="25" t="s">
        <v>27</v>
      </c>
      <c r="B90" s="26"/>
      <c r="C90" s="26"/>
      <c r="D90" s="26"/>
      <c r="E90" s="26"/>
      <c r="F90" s="26"/>
      <c r="G90" s="26"/>
      <c r="H90" s="26"/>
      <c r="I90" s="26"/>
      <c r="J90" s="26"/>
      <c r="K90" s="26"/>
      <c r="L90" s="26"/>
      <c r="M90" s="26"/>
      <c r="N90" s="26"/>
      <c r="O90" s="26"/>
      <c r="P90" s="26"/>
      <c r="Q90" s="26"/>
      <c r="R90" s="26"/>
      <c r="S90" s="28"/>
    </row>
    <row r="91" spans="1:22" x14ac:dyDescent="0.4">
      <c r="A91" s="29" t="s">
        <v>9</v>
      </c>
      <c r="B91" s="19">
        <f t="shared" ref="B91:M91" si="7">SUM(B83:B90)</f>
        <v>0</v>
      </c>
      <c r="C91" s="19">
        <f t="shared" si="7"/>
        <v>0</v>
      </c>
      <c r="D91" s="19">
        <f t="shared" si="7"/>
        <v>0</v>
      </c>
      <c r="E91" s="19">
        <f t="shared" si="7"/>
        <v>0</v>
      </c>
      <c r="F91" s="19">
        <f t="shared" si="7"/>
        <v>0</v>
      </c>
      <c r="G91" s="19">
        <f t="shared" si="7"/>
        <v>0</v>
      </c>
      <c r="H91" s="19">
        <f t="shared" si="7"/>
        <v>0</v>
      </c>
      <c r="I91" s="19">
        <f t="shared" si="7"/>
        <v>0</v>
      </c>
      <c r="J91" s="19">
        <f t="shared" si="7"/>
        <v>0</v>
      </c>
      <c r="K91" s="19">
        <f t="shared" si="7"/>
        <v>0</v>
      </c>
      <c r="L91" s="19">
        <f t="shared" si="7"/>
        <v>0</v>
      </c>
      <c r="M91" s="19">
        <f t="shared" si="7"/>
        <v>0</v>
      </c>
      <c r="N91" s="19">
        <f>SUM(N83:N90)</f>
        <v>0</v>
      </c>
      <c r="O91" s="19">
        <f t="shared" ref="O91:S91" si="8">SUM(O83:O90)</f>
        <v>0</v>
      </c>
      <c r="P91" s="30">
        <f t="shared" si="8"/>
        <v>0</v>
      </c>
      <c r="Q91" s="20">
        <f t="shared" si="8"/>
        <v>0</v>
      </c>
      <c r="R91" s="20">
        <f t="shared" si="8"/>
        <v>0</v>
      </c>
      <c r="S91" s="20">
        <f t="shared" si="8"/>
        <v>0</v>
      </c>
    </row>
    <row r="92" spans="1:22" x14ac:dyDescent="0.4">
      <c r="A92" s="31" t="s">
        <v>296</v>
      </c>
      <c r="B92" s="31"/>
      <c r="C92" s="31"/>
      <c r="D92" s="31"/>
      <c r="E92" s="31"/>
      <c r="F92" s="31"/>
      <c r="G92" s="31"/>
      <c r="H92" s="31"/>
      <c r="I92" s="31"/>
      <c r="J92" s="31"/>
      <c r="K92" s="31"/>
      <c r="L92" s="31"/>
      <c r="M92" s="31"/>
      <c r="N92" s="31"/>
      <c r="O92" s="31"/>
      <c r="P92" s="31"/>
      <c r="Q92" s="31"/>
      <c r="R92" s="31"/>
      <c r="S92" s="31"/>
      <c r="T92" s="296"/>
      <c r="U92" s="296"/>
      <c r="V92" s="296"/>
    </row>
    <row r="93" spans="1:22" x14ac:dyDescent="0.4">
      <c r="A93" s="2"/>
    </row>
    <row r="94" spans="1:22" x14ac:dyDescent="0.4">
      <c r="A94" s="301" t="s">
        <v>40</v>
      </c>
      <c r="B94" s="302"/>
      <c r="C94" s="302"/>
      <c r="D94" s="302"/>
      <c r="E94" s="302"/>
      <c r="F94" s="302"/>
      <c r="G94" s="302"/>
      <c r="H94" s="302"/>
      <c r="I94" s="302"/>
      <c r="J94" s="302"/>
      <c r="K94" s="302"/>
      <c r="L94" s="302"/>
      <c r="M94" s="302"/>
      <c r="N94" s="302"/>
      <c r="O94" s="302"/>
      <c r="P94" s="302"/>
      <c r="Q94" s="302"/>
      <c r="R94" s="302"/>
      <c r="S94" s="302"/>
    </row>
    <row r="95" spans="1:22" x14ac:dyDescent="0.4">
      <c r="A95" s="356" t="s">
        <v>61</v>
      </c>
      <c r="B95" s="356">
        <v>2018</v>
      </c>
      <c r="C95" s="356"/>
      <c r="D95" s="356"/>
      <c r="E95" s="356">
        <v>2019</v>
      </c>
      <c r="F95" s="356"/>
      <c r="G95" s="356"/>
      <c r="H95" s="356">
        <v>2019</v>
      </c>
      <c r="I95" s="356"/>
      <c r="J95" s="356"/>
      <c r="K95" s="356">
        <v>2020</v>
      </c>
      <c r="L95" s="356"/>
      <c r="M95" s="356"/>
      <c r="N95" s="356">
        <v>2021</v>
      </c>
      <c r="O95" s="356"/>
      <c r="P95" s="356"/>
      <c r="Q95" s="356">
        <v>2022</v>
      </c>
      <c r="R95" s="356"/>
      <c r="S95" s="356"/>
    </row>
    <row r="96" spans="1:22" x14ac:dyDescent="0.4">
      <c r="A96" s="356"/>
      <c r="B96" s="356"/>
      <c r="C96" s="356"/>
      <c r="D96" s="356"/>
      <c r="E96" s="356" t="s">
        <v>275</v>
      </c>
      <c r="F96" s="356"/>
      <c r="G96" s="356"/>
      <c r="H96" s="356" t="s">
        <v>6</v>
      </c>
      <c r="I96" s="356"/>
      <c r="J96" s="356"/>
      <c r="K96" s="356"/>
      <c r="L96" s="356"/>
      <c r="M96" s="356"/>
      <c r="N96" s="356"/>
      <c r="O96" s="356"/>
      <c r="P96" s="356"/>
      <c r="Q96" s="356"/>
      <c r="R96" s="356"/>
      <c r="S96" s="356"/>
    </row>
    <row r="97" spans="1:25" x14ac:dyDescent="0.4">
      <c r="A97" s="356"/>
      <c r="B97" s="199" t="s">
        <v>41</v>
      </c>
      <c r="C97" s="199" t="s">
        <v>42</v>
      </c>
      <c r="D97" s="199" t="s">
        <v>43</v>
      </c>
      <c r="E97" s="199" t="s">
        <v>41</v>
      </c>
      <c r="F97" s="199" t="s">
        <v>42</v>
      </c>
      <c r="G97" s="199" t="s">
        <v>43</v>
      </c>
      <c r="H97" s="199" t="s">
        <v>41</v>
      </c>
      <c r="I97" s="199" t="s">
        <v>42</v>
      </c>
      <c r="J97" s="199" t="s">
        <v>43</v>
      </c>
      <c r="K97" s="199" t="s">
        <v>41</v>
      </c>
      <c r="L97" s="199" t="s">
        <v>42</v>
      </c>
      <c r="M97" s="199" t="s">
        <v>43</v>
      </c>
      <c r="N97" s="199" t="s">
        <v>41</v>
      </c>
      <c r="O97" s="199" t="s">
        <v>42</v>
      </c>
      <c r="P97" s="199" t="s">
        <v>43</v>
      </c>
      <c r="Q97" s="199" t="s">
        <v>41</v>
      </c>
      <c r="R97" s="199" t="s">
        <v>42</v>
      </c>
      <c r="S97" s="199" t="s">
        <v>43</v>
      </c>
    </row>
    <row r="98" spans="1:25" x14ac:dyDescent="0.4">
      <c r="A98" s="7" t="s">
        <v>44</v>
      </c>
      <c r="B98" s="36"/>
      <c r="C98" s="36"/>
      <c r="D98" s="39">
        <f>SUM(B98:C98)</f>
        <v>0</v>
      </c>
      <c r="E98" s="36"/>
      <c r="F98" s="36"/>
      <c r="G98" s="37">
        <f>SUM(E98:F98)</f>
        <v>0</v>
      </c>
      <c r="H98" s="38"/>
      <c r="I98" s="38"/>
      <c r="J98" s="37">
        <f>SUM(H98:I98)</f>
        <v>0</v>
      </c>
      <c r="K98" s="36"/>
      <c r="L98" s="36"/>
      <c r="M98" s="37">
        <f>SUM(K98:L98)</f>
        <v>0</v>
      </c>
      <c r="N98" s="36"/>
      <c r="O98" s="36"/>
      <c r="P98" s="37">
        <f>SUM(N98:O98)</f>
        <v>0</v>
      </c>
      <c r="Q98" s="36"/>
      <c r="R98" s="36"/>
      <c r="S98" s="40">
        <f>SUM(Q98:R98)</f>
        <v>0</v>
      </c>
    </row>
    <row r="99" spans="1:25" x14ac:dyDescent="0.4">
      <c r="A99" s="41" t="s">
        <v>45</v>
      </c>
      <c r="B99" s="42"/>
      <c r="C99" s="42"/>
      <c r="D99" s="45">
        <f>SUM(B99:C99)</f>
        <v>0</v>
      </c>
      <c r="E99" s="42"/>
      <c r="F99" s="42"/>
      <c r="G99" s="43">
        <f>SUM(E99:F99)</f>
        <v>0</v>
      </c>
      <c r="H99" s="44"/>
      <c r="I99" s="44"/>
      <c r="J99" s="43">
        <f>SUM(H99:I99)</f>
        <v>0</v>
      </c>
      <c r="K99" s="42"/>
      <c r="L99" s="42"/>
      <c r="M99" s="43">
        <f>SUM(K99:L99)</f>
        <v>0</v>
      </c>
      <c r="N99" s="42"/>
      <c r="O99" s="42"/>
      <c r="P99" s="43">
        <f>SUM(N99:O99)</f>
        <v>0</v>
      </c>
      <c r="Q99" s="42"/>
      <c r="R99" s="42"/>
      <c r="S99" s="46">
        <f>SUM(Q99:R99)</f>
        <v>0</v>
      </c>
    </row>
    <row r="100" spans="1:25" x14ac:dyDescent="0.4">
      <c r="A100" s="47" t="s">
        <v>46</v>
      </c>
      <c r="B100" s="43">
        <f>SUM(B98:B99)</f>
        <v>0</v>
      </c>
      <c r="C100" s="43">
        <f>SUM(C98:C99)</f>
        <v>0</v>
      </c>
      <c r="D100" s="45">
        <f>SUM(B100:C100)</f>
        <v>0</v>
      </c>
      <c r="E100" s="43">
        <f>SUM(E98:E99)</f>
        <v>0</v>
      </c>
      <c r="F100" s="43">
        <f>SUM(F98:F99)</f>
        <v>0</v>
      </c>
      <c r="G100" s="43">
        <f>SUM(E100:F100)</f>
        <v>0</v>
      </c>
      <c r="H100" s="43">
        <f>SUM(H98:H99)</f>
        <v>0</v>
      </c>
      <c r="I100" s="43">
        <f>SUM(I98:I99)</f>
        <v>0</v>
      </c>
      <c r="J100" s="43">
        <f>SUM(H100:I100)</f>
        <v>0</v>
      </c>
      <c r="K100" s="43">
        <f>SUM(K98:K99)</f>
        <v>0</v>
      </c>
      <c r="L100" s="43">
        <f>SUM(L98:L99)</f>
        <v>0</v>
      </c>
      <c r="M100" s="43">
        <f>SUM(K100:L100)</f>
        <v>0</v>
      </c>
      <c r="N100" s="43">
        <f>SUM(N98:N99)</f>
        <v>0</v>
      </c>
      <c r="O100" s="43">
        <f>SUM(O98:O99)</f>
        <v>0</v>
      </c>
      <c r="P100" s="43">
        <f>SUM(N100:O100)</f>
        <v>0</v>
      </c>
      <c r="Q100" s="43">
        <f>SUM(Q98:Q99)</f>
        <v>0</v>
      </c>
      <c r="R100" s="43">
        <f>SUM(R98:R99)</f>
        <v>0</v>
      </c>
      <c r="S100" s="46">
        <f>SUM(Q100:R100)</f>
        <v>0</v>
      </c>
    </row>
    <row r="101" spans="1:25" x14ac:dyDescent="0.4">
      <c r="A101" s="10" t="s">
        <v>47</v>
      </c>
      <c r="B101" s="48">
        <f t="shared" ref="B101:S101" si="9">IFERROR(B98*100/B100,0)</f>
        <v>0</v>
      </c>
      <c r="C101" s="48">
        <f t="shared" si="9"/>
        <v>0</v>
      </c>
      <c r="D101" s="48">
        <f t="shared" si="9"/>
        <v>0</v>
      </c>
      <c r="E101" s="48">
        <f t="shared" si="9"/>
        <v>0</v>
      </c>
      <c r="F101" s="48">
        <f t="shared" si="9"/>
        <v>0</v>
      </c>
      <c r="G101" s="48">
        <f t="shared" si="9"/>
        <v>0</v>
      </c>
      <c r="H101" s="48">
        <f t="shared" si="9"/>
        <v>0</v>
      </c>
      <c r="I101" s="48">
        <f t="shared" si="9"/>
        <v>0</v>
      </c>
      <c r="J101" s="48">
        <f t="shared" si="9"/>
        <v>0</v>
      </c>
      <c r="K101" s="48">
        <f t="shared" si="9"/>
        <v>0</v>
      </c>
      <c r="L101" s="48">
        <f t="shared" si="9"/>
        <v>0</v>
      </c>
      <c r="M101" s="48">
        <f t="shared" si="9"/>
        <v>0</v>
      </c>
      <c r="N101" s="48">
        <f t="shared" si="9"/>
        <v>0</v>
      </c>
      <c r="O101" s="48">
        <f t="shared" si="9"/>
        <v>0</v>
      </c>
      <c r="P101" s="48">
        <f t="shared" si="9"/>
        <v>0</v>
      </c>
      <c r="Q101" s="48">
        <f t="shared" si="9"/>
        <v>0</v>
      </c>
      <c r="R101" s="48">
        <f t="shared" si="9"/>
        <v>0</v>
      </c>
      <c r="S101" s="49">
        <f t="shared" si="9"/>
        <v>0</v>
      </c>
    </row>
    <row r="102" spans="1:25" x14ac:dyDescent="0.4">
      <c r="A102" s="416" t="s">
        <v>296</v>
      </c>
      <c r="B102" s="416"/>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row>
    <row r="103" spans="1:25" x14ac:dyDescent="0.4">
      <c r="A103" s="2"/>
    </row>
    <row r="104" spans="1:25" x14ac:dyDescent="0.4">
      <c r="A104" s="417" t="s">
        <v>48</v>
      </c>
      <c r="B104" s="356">
        <v>2018</v>
      </c>
      <c r="C104" s="356"/>
      <c r="D104" s="356"/>
      <c r="E104" s="356">
        <v>2019</v>
      </c>
      <c r="F104" s="356"/>
      <c r="G104" s="356"/>
      <c r="H104" s="356">
        <v>2019</v>
      </c>
      <c r="I104" s="356"/>
      <c r="J104" s="356"/>
      <c r="K104" s="356">
        <v>2020</v>
      </c>
      <c r="L104" s="356"/>
      <c r="M104" s="356"/>
      <c r="N104" s="356">
        <v>2021</v>
      </c>
      <c r="O104" s="356"/>
      <c r="P104" s="356"/>
      <c r="Q104" s="356">
        <v>2022</v>
      </c>
      <c r="R104" s="356"/>
      <c r="S104" s="356"/>
    </row>
    <row r="105" spans="1:25" x14ac:dyDescent="0.4">
      <c r="A105" s="418"/>
      <c r="B105" s="356"/>
      <c r="C105" s="356"/>
      <c r="D105" s="356"/>
      <c r="E105" s="356" t="s">
        <v>275</v>
      </c>
      <c r="F105" s="356"/>
      <c r="G105" s="356"/>
      <c r="H105" s="356" t="s">
        <v>6</v>
      </c>
      <c r="I105" s="356"/>
      <c r="J105" s="356"/>
      <c r="K105" s="356"/>
      <c r="L105" s="356"/>
      <c r="M105" s="356"/>
      <c r="N105" s="356"/>
      <c r="O105" s="356"/>
      <c r="P105" s="356"/>
      <c r="Q105" s="356"/>
      <c r="R105" s="356"/>
      <c r="S105" s="356"/>
    </row>
    <row r="106" spans="1:25" x14ac:dyDescent="0.4">
      <c r="A106" s="419"/>
      <c r="B106" s="199" t="s">
        <v>41</v>
      </c>
      <c r="C106" s="199" t="s">
        <v>42</v>
      </c>
      <c r="D106" s="199" t="s">
        <v>43</v>
      </c>
      <c r="E106" s="199" t="s">
        <v>41</v>
      </c>
      <c r="F106" s="199" t="s">
        <v>42</v>
      </c>
      <c r="G106" s="199" t="s">
        <v>43</v>
      </c>
      <c r="H106" s="199" t="s">
        <v>41</v>
      </c>
      <c r="I106" s="199" t="s">
        <v>42</v>
      </c>
      <c r="J106" s="199" t="s">
        <v>43</v>
      </c>
      <c r="K106" s="199" t="s">
        <v>41</v>
      </c>
      <c r="L106" s="199" t="s">
        <v>42</v>
      </c>
      <c r="M106" s="199" t="s">
        <v>43</v>
      </c>
      <c r="N106" s="199" t="s">
        <v>41</v>
      </c>
      <c r="O106" s="199" t="s">
        <v>42</v>
      </c>
      <c r="P106" s="199" t="s">
        <v>43</v>
      </c>
      <c r="Q106" s="199" t="s">
        <v>41</v>
      </c>
      <c r="R106" s="199" t="s">
        <v>42</v>
      </c>
      <c r="S106" s="199" t="s">
        <v>43</v>
      </c>
    </row>
    <row r="107" spans="1:25" x14ac:dyDescent="0.4">
      <c r="A107" s="7" t="s">
        <v>49</v>
      </c>
      <c r="B107" s="38"/>
      <c r="C107" s="38"/>
      <c r="D107" s="37">
        <f>+SUM(B107:C107)</f>
        <v>0</v>
      </c>
      <c r="E107" s="36"/>
      <c r="F107" s="36"/>
      <c r="G107" s="37">
        <f>+SUM(E107:F107)</f>
        <v>0</v>
      </c>
      <c r="H107" s="38"/>
      <c r="I107" s="38"/>
      <c r="J107" s="37">
        <f>+SUM(H107:I107)</f>
        <v>0</v>
      </c>
      <c r="K107" s="36"/>
      <c r="L107" s="36"/>
      <c r="M107" s="37">
        <f>+SUM(K107:L107)</f>
        <v>0</v>
      </c>
      <c r="N107" s="36"/>
      <c r="O107" s="36"/>
      <c r="P107" s="37">
        <f t="shared" ref="P107:P109" si="10">+SUM(N107:O107)</f>
        <v>0</v>
      </c>
      <c r="Q107" s="36"/>
      <c r="R107" s="36"/>
      <c r="S107" s="40">
        <f t="shared" ref="S107:S109" si="11">+SUM(Q107:R107)</f>
        <v>0</v>
      </c>
    </row>
    <row r="108" spans="1:25" x14ac:dyDescent="0.4">
      <c r="A108" s="47" t="s">
        <v>50</v>
      </c>
      <c r="B108" s="44"/>
      <c r="C108" s="44"/>
      <c r="D108" s="43">
        <f>+SUM(B108:C108)</f>
        <v>0</v>
      </c>
      <c r="E108" s="42"/>
      <c r="F108" s="42"/>
      <c r="G108" s="43">
        <f>+SUM(E108:F108)</f>
        <v>0</v>
      </c>
      <c r="H108" s="44"/>
      <c r="I108" s="44"/>
      <c r="J108" s="43">
        <f>+SUM(H108:I108)</f>
        <v>0</v>
      </c>
      <c r="K108" s="42"/>
      <c r="L108" s="42"/>
      <c r="M108" s="43">
        <f>+SUM(K108:L108)</f>
        <v>0</v>
      </c>
      <c r="N108" s="42"/>
      <c r="O108" s="42"/>
      <c r="P108" s="43">
        <f t="shared" si="10"/>
        <v>0</v>
      </c>
      <c r="Q108" s="42"/>
      <c r="R108" s="42"/>
      <c r="S108" s="46">
        <f t="shared" si="11"/>
        <v>0</v>
      </c>
    </row>
    <row r="109" spans="1:25" x14ac:dyDescent="0.4">
      <c r="A109" s="47" t="s">
        <v>51</v>
      </c>
      <c r="B109" s="44"/>
      <c r="C109" s="44"/>
      <c r="D109" s="43">
        <f>+SUM(B109:C109)</f>
        <v>0</v>
      </c>
      <c r="E109" s="42"/>
      <c r="F109" s="42"/>
      <c r="G109" s="43">
        <f>+SUM(E109:F109)</f>
        <v>0</v>
      </c>
      <c r="H109" s="44"/>
      <c r="I109" s="44"/>
      <c r="J109" s="43">
        <f>+SUM(H109:I109)</f>
        <v>0</v>
      </c>
      <c r="K109" s="42"/>
      <c r="L109" s="42"/>
      <c r="M109" s="43">
        <f>+SUM(K109:L109)</f>
        <v>0</v>
      </c>
      <c r="N109" s="42"/>
      <c r="O109" s="42"/>
      <c r="P109" s="43">
        <f t="shared" si="10"/>
        <v>0</v>
      </c>
      <c r="Q109" s="42"/>
      <c r="R109" s="42"/>
      <c r="S109" s="46">
        <f t="shared" si="11"/>
        <v>0</v>
      </c>
    </row>
    <row r="110" spans="1:25" x14ac:dyDescent="0.4">
      <c r="A110" s="41" t="s">
        <v>19</v>
      </c>
      <c r="B110" s="45">
        <f t="shared" ref="B110:S110" si="12">+B107+B108+B109</f>
        <v>0</v>
      </c>
      <c r="C110" s="45">
        <f t="shared" si="12"/>
        <v>0</v>
      </c>
      <c r="D110" s="45">
        <f t="shared" si="12"/>
        <v>0</v>
      </c>
      <c r="E110" s="45">
        <f t="shared" si="12"/>
        <v>0</v>
      </c>
      <c r="F110" s="45">
        <f t="shared" si="12"/>
        <v>0</v>
      </c>
      <c r="G110" s="45">
        <f t="shared" si="12"/>
        <v>0</v>
      </c>
      <c r="H110" s="45">
        <f t="shared" si="12"/>
        <v>0</v>
      </c>
      <c r="I110" s="45">
        <f t="shared" si="12"/>
        <v>0</v>
      </c>
      <c r="J110" s="45">
        <f t="shared" si="12"/>
        <v>0</v>
      </c>
      <c r="K110" s="45">
        <f t="shared" si="12"/>
        <v>0</v>
      </c>
      <c r="L110" s="45">
        <f t="shared" si="12"/>
        <v>0</v>
      </c>
      <c r="M110" s="45">
        <f t="shared" si="12"/>
        <v>0</v>
      </c>
      <c r="N110" s="45">
        <f t="shared" si="12"/>
        <v>0</v>
      </c>
      <c r="O110" s="45">
        <f t="shared" si="12"/>
        <v>0</v>
      </c>
      <c r="P110" s="45">
        <f t="shared" si="12"/>
        <v>0</v>
      </c>
      <c r="Q110" s="45">
        <f t="shared" si="12"/>
        <v>0</v>
      </c>
      <c r="R110" s="45">
        <f t="shared" si="12"/>
        <v>0</v>
      </c>
      <c r="S110" s="50">
        <f t="shared" si="12"/>
        <v>0</v>
      </c>
    </row>
    <row r="111" spans="1:25" x14ac:dyDescent="0.4">
      <c r="A111" s="41" t="s">
        <v>52</v>
      </c>
      <c r="B111" s="44"/>
      <c r="C111" s="44"/>
      <c r="D111" s="43">
        <f t="shared" ref="D111:D116" si="13">+SUM(B111:C111)</f>
        <v>0</v>
      </c>
      <c r="E111" s="42"/>
      <c r="F111" s="42"/>
      <c r="G111" s="43">
        <f t="shared" ref="G111:G116" si="14">+SUM(E111:F111)</f>
        <v>0</v>
      </c>
      <c r="H111" s="44"/>
      <c r="I111" s="44"/>
      <c r="J111" s="43">
        <f t="shared" ref="J111:J116" si="15">+SUM(H111:I111)</f>
        <v>0</v>
      </c>
      <c r="K111" s="42"/>
      <c r="L111" s="42"/>
      <c r="M111" s="43">
        <f t="shared" ref="M111:M116" si="16">+SUM(K111:L111)</f>
        <v>0</v>
      </c>
      <c r="N111" s="42"/>
      <c r="O111" s="42"/>
      <c r="P111" s="43">
        <f t="shared" ref="P111:P116" si="17">+SUM(N111:O111)</f>
        <v>0</v>
      </c>
      <c r="Q111" s="42"/>
      <c r="R111" s="42"/>
      <c r="S111" s="46">
        <f t="shared" ref="S111:S116" si="18">+SUM(Q111:R111)</f>
        <v>0</v>
      </c>
    </row>
    <row r="112" spans="1:25" x14ac:dyDescent="0.4">
      <c r="A112" s="41" t="s">
        <v>53</v>
      </c>
      <c r="B112" s="44"/>
      <c r="C112" s="44"/>
      <c r="D112" s="43">
        <f t="shared" si="13"/>
        <v>0</v>
      </c>
      <c r="E112" s="42"/>
      <c r="F112" s="42"/>
      <c r="G112" s="43">
        <f t="shared" si="14"/>
        <v>0</v>
      </c>
      <c r="H112" s="44"/>
      <c r="I112" s="44"/>
      <c r="J112" s="43">
        <f t="shared" si="15"/>
        <v>0</v>
      </c>
      <c r="K112" s="42"/>
      <c r="L112" s="42"/>
      <c r="M112" s="43">
        <f t="shared" si="16"/>
        <v>0</v>
      </c>
      <c r="N112" s="42"/>
      <c r="O112" s="42"/>
      <c r="P112" s="43">
        <f t="shared" si="17"/>
        <v>0</v>
      </c>
      <c r="Q112" s="42"/>
      <c r="R112" s="42"/>
      <c r="S112" s="46">
        <f t="shared" si="18"/>
        <v>0</v>
      </c>
    </row>
    <row r="113" spans="1:19" x14ac:dyDescent="0.4">
      <c r="A113" s="47" t="s">
        <v>54</v>
      </c>
      <c r="B113" s="44"/>
      <c r="C113" s="44"/>
      <c r="D113" s="43">
        <f t="shared" si="13"/>
        <v>0</v>
      </c>
      <c r="E113" s="42"/>
      <c r="F113" s="42"/>
      <c r="G113" s="43">
        <f t="shared" si="14"/>
        <v>0</v>
      </c>
      <c r="H113" s="44"/>
      <c r="I113" s="44"/>
      <c r="J113" s="43">
        <f t="shared" si="15"/>
        <v>0</v>
      </c>
      <c r="K113" s="42"/>
      <c r="L113" s="42"/>
      <c r="M113" s="43">
        <f t="shared" si="16"/>
        <v>0</v>
      </c>
      <c r="N113" s="42"/>
      <c r="O113" s="42"/>
      <c r="P113" s="43">
        <f t="shared" si="17"/>
        <v>0</v>
      </c>
      <c r="Q113" s="42"/>
      <c r="R113" s="42"/>
      <c r="S113" s="46">
        <f t="shared" si="18"/>
        <v>0</v>
      </c>
    </row>
    <row r="114" spans="1:19" x14ac:dyDescent="0.4">
      <c r="A114" s="47" t="s">
        <v>55</v>
      </c>
      <c r="B114" s="44"/>
      <c r="C114" s="44"/>
      <c r="D114" s="43">
        <f t="shared" si="13"/>
        <v>0</v>
      </c>
      <c r="E114" s="42"/>
      <c r="F114" s="42"/>
      <c r="G114" s="43">
        <f t="shared" si="14"/>
        <v>0</v>
      </c>
      <c r="H114" s="44"/>
      <c r="I114" s="44"/>
      <c r="J114" s="43">
        <f t="shared" si="15"/>
        <v>0</v>
      </c>
      <c r="K114" s="42"/>
      <c r="L114" s="42"/>
      <c r="M114" s="43">
        <f t="shared" si="16"/>
        <v>0</v>
      </c>
      <c r="N114" s="42"/>
      <c r="O114" s="42"/>
      <c r="P114" s="43">
        <f t="shared" si="17"/>
        <v>0</v>
      </c>
      <c r="Q114" s="42"/>
      <c r="R114" s="42"/>
      <c r="S114" s="46">
        <f t="shared" si="18"/>
        <v>0</v>
      </c>
    </row>
    <row r="115" spans="1:19" x14ac:dyDescent="0.4">
      <c r="A115" s="41" t="s">
        <v>56</v>
      </c>
      <c r="B115" s="44"/>
      <c r="C115" s="44"/>
      <c r="D115" s="43">
        <f t="shared" si="13"/>
        <v>0</v>
      </c>
      <c r="E115" s="42"/>
      <c r="F115" s="42"/>
      <c r="G115" s="43">
        <f t="shared" si="14"/>
        <v>0</v>
      </c>
      <c r="H115" s="44"/>
      <c r="I115" s="44"/>
      <c r="J115" s="43">
        <f t="shared" si="15"/>
        <v>0</v>
      </c>
      <c r="K115" s="42"/>
      <c r="L115" s="42"/>
      <c r="M115" s="43">
        <f t="shared" si="16"/>
        <v>0</v>
      </c>
      <c r="N115" s="42"/>
      <c r="O115" s="42"/>
      <c r="P115" s="43">
        <f t="shared" si="17"/>
        <v>0</v>
      </c>
      <c r="Q115" s="42"/>
      <c r="R115" s="42"/>
      <c r="S115" s="46">
        <f t="shared" si="18"/>
        <v>0</v>
      </c>
    </row>
    <row r="116" spans="1:19" ht="32.4" x14ac:dyDescent="0.4">
      <c r="A116" s="51" t="s">
        <v>57</v>
      </c>
      <c r="B116" s="53"/>
      <c r="C116" s="53"/>
      <c r="D116" s="48">
        <f t="shared" si="13"/>
        <v>0</v>
      </c>
      <c r="E116" s="52"/>
      <c r="F116" s="52"/>
      <c r="G116" s="48">
        <f t="shared" si="14"/>
        <v>0</v>
      </c>
      <c r="H116" s="53"/>
      <c r="I116" s="53"/>
      <c r="J116" s="48">
        <f t="shared" si="15"/>
        <v>0</v>
      </c>
      <c r="K116" s="52"/>
      <c r="L116" s="52"/>
      <c r="M116" s="48">
        <f t="shared" si="16"/>
        <v>0</v>
      </c>
      <c r="N116" s="52"/>
      <c r="O116" s="52"/>
      <c r="P116" s="48">
        <f t="shared" si="17"/>
        <v>0</v>
      </c>
      <c r="Q116" s="52"/>
      <c r="R116" s="52"/>
      <c r="S116" s="49">
        <f t="shared" si="18"/>
        <v>0</v>
      </c>
    </row>
    <row r="118" spans="1:19" x14ac:dyDescent="0.4">
      <c r="A118" s="329" t="s">
        <v>58</v>
      </c>
      <c r="B118" s="356">
        <v>2018</v>
      </c>
      <c r="C118" s="356"/>
      <c r="D118" s="356"/>
      <c r="E118" s="356">
        <v>2019</v>
      </c>
      <c r="F118" s="356"/>
      <c r="G118" s="356"/>
      <c r="H118" s="356">
        <v>2019</v>
      </c>
      <c r="I118" s="356"/>
      <c r="J118" s="356"/>
      <c r="K118" s="356">
        <v>2020</v>
      </c>
      <c r="L118" s="356"/>
      <c r="M118" s="356"/>
      <c r="N118" s="356">
        <v>2021</v>
      </c>
      <c r="O118" s="356"/>
      <c r="P118" s="356"/>
      <c r="Q118" s="356">
        <v>2022</v>
      </c>
      <c r="R118" s="356"/>
      <c r="S118" s="356"/>
    </row>
    <row r="119" spans="1:19" x14ac:dyDescent="0.4">
      <c r="A119" s="330"/>
      <c r="B119" s="356"/>
      <c r="C119" s="356"/>
      <c r="D119" s="356"/>
      <c r="E119" s="356" t="s">
        <v>275</v>
      </c>
      <c r="F119" s="356"/>
      <c r="G119" s="356"/>
      <c r="H119" s="356" t="s">
        <v>6</v>
      </c>
      <c r="I119" s="356"/>
      <c r="J119" s="356"/>
      <c r="K119" s="356"/>
      <c r="L119" s="356"/>
      <c r="M119" s="356"/>
      <c r="N119" s="356"/>
      <c r="O119" s="356"/>
      <c r="P119" s="356"/>
      <c r="Q119" s="356"/>
      <c r="R119" s="356"/>
      <c r="S119" s="356"/>
    </row>
    <row r="120" spans="1:19" x14ac:dyDescent="0.4">
      <c r="A120" s="331"/>
      <c r="B120" s="199" t="s">
        <v>41</v>
      </c>
      <c r="C120" s="199" t="s">
        <v>42</v>
      </c>
      <c r="D120" s="199" t="s">
        <v>43</v>
      </c>
      <c r="E120" s="199" t="s">
        <v>41</v>
      </c>
      <c r="F120" s="199" t="s">
        <v>42</v>
      </c>
      <c r="G120" s="199" t="s">
        <v>43</v>
      </c>
      <c r="H120" s="199" t="s">
        <v>41</v>
      </c>
      <c r="I120" s="199" t="s">
        <v>42</v>
      </c>
      <c r="J120" s="199" t="s">
        <v>43</v>
      </c>
      <c r="K120" s="199" t="s">
        <v>41</v>
      </c>
      <c r="L120" s="199" t="s">
        <v>42</v>
      </c>
      <c r="M120" s="199" t="s">
        <v>43</v>
      </c>
      <c r="N120" s="199" t="s">
        <v>41</v>
      </c>
      <c r="O120" s="199" t="s">
        <v>42</v>
      </c>
      <c r="P120" s="199" t="s">
        <v>43</v>
      </c>
      <c r="Q120" s="199" t="s">
        <v>41</v>
      </c>
      <c r="R120" s="199" t="s">
        <v>42</v>
      </c>
      <c r="S120" s="199" t="s">
        <v>43</v>
      </c>
    </row>
    <row r="121" spans="1:19" x14ac:dyDescent="0.4">
      <c r="A121" s="54" t="s">
        <v>49</v>
      </c>
      <c r="B121" s="55">
        <f t="shared" ref="B121:S123" si="19">IF(B107=0,0,B107*100/B$98)</f>
        <v>0</v>
      </c>
      <c r="C121" s="55">
        <f t="shared" si="19"/>
        <v>0</v>
      </c>
      <c r="D121" s="55">
        <f t="shared" si="19"/>
        <v>0</v>
      </c>
      <c r="E121" s="55">
        <f t="shared" si="19"/>
        <v>0</v>
      </c>
      <c r="F121" s="55">
        <f t="shared" si="19"/>
        <v>0</v>
      </c>
      <c r="G121" s="55">
        <f t="shared" si="19"/>
        <v>0</v>
      </c>
      <c r="H121" s="55">
        <f t="shared" si="19"/>
        <v>0</v>
      </c>
      <c r="I121" s="55">
        <f t="shared" si="19"/>
        <v>0</v>
      </c>
      <c r="J121" s="55">
        <f t="shared" si="19"/>
        <v>0</v>
      </c>
      <c r="K121" s="55">
        <f t="shared" si="19"/>
        <v>0</v>
      </c>
      <c r="L121" s="55">
        <f t="shared" si="19"/>
        <v>0</v>
      </c>
      <c r="M121" s="55">
        <f t="shared" si="19"/>
        <v>0</v>
      </c>
      <c r="N121" s="55">
        <f t="shared" si="19"/>
        <v>0</v>
      </c>
      <c r="O121" s="55">
        <f t="shared" si="19"/>
        <v>0</v>
      </c>
      <c r="P121" s="55">
        <f t="shared" si="19"/>
        <v>0</v>
      </c>
      <c r="Q121" s="55">
        <f t="shared" si="19"/>
        <v>0</v>
      </c>
      <c r="R121" s="55">
        <f t="shared" si="19"/>
        <v>0</v>
      </c>
      <c r="S121" s="56">
        <f t="shared" si="19"/>
        <v>0</v>
      </c>
    </row>
    <row r="122" spans="1:19" x14ac:dyDescent="0.4">
      <c r="A122" s="57" t="s">
        <v>50</v>
      </c>
      <c r="B122" s="58">
        <f t="shared" si="19"/>
        <v>0</v>
      </c>
      <c r="C122" s="58">
        <f t="shared" si="19"/>
        <v>0</v>
      </c>
      <c r="D122" s="58">
        <f t="shared" si="19"/>
        <v>0</v>
      </c>
      <c r="E122" s="58">
        <f t="shared" si="19"/>
        <v>0</v>
      </c>
      <c r="F122" s="58">
        <f t="shared" si="19"/>
        <v>0</v>
      </c>
      <c r="G122" s="58">
        <f t="shared" si="19"/>
        <v>0</v>
      </c>
      <c r="H122" s="58">
        <f t="shared" si="19"/>
        <v>0</v>
      </c>
      <c r="I122" s="58">
        <f t="shared" si="19"/>
        <v>0</v>
      </c>
      <c r="J122" s="58">
        <f t="shared" si="19"/>
        <v>0</v>
      </c>
      <c r="K122" s="58">
        <f t="shared" si="19"/>
        <v>0</v>
      </c>
      <c r="L122" s="58">
        <f t="shared" si="19"/>
        <v>0</v>
      </c>
      <c r="M122" s="58">
        <f t="shared" si="19"/>
        <v>0</v>
      </c>
      <c r="N122" s="58">
        <f t="shared" si="19"/>
        <v>0</v>
      </c>
      <c r="O122" s="58">
        <f t="shared" si="19"/>
        <v>0</v>
      </c>
      <c r="P122" s="58">
        <f t="shared" si="19"/>
        <v>0</v>
      </c>
      <c r="Q122" s="58">
        <f t="shared" si="19"/>
        <v>0</v>
      </c>
      <c r="R122" s="58">
        <f t="shared" si="19"/>
        <v>0</v>
      </c>
      <c r="S122" s="59">
        <f t="shared" si="19"/>
        <v>0</v>
      </c>
    </row>
    <row r="123" spans="1:19" x14ac:dyDescent="0.4">
      <c r="A123" s="57" t="s">
        <v>51</v>
      </c>
      <c r="B123" s="58">
        <f t="shared" si="19"/>
        <v>0</v>
      </c>
      <c r="C123" s="58">
        <f t="shared" si="19"/>
        <v>0</v>
      </c>
      <c r="D123" s="58">
        <f t="shared" si="19"/>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58">
        <f t="shared" si="19"/>
        <v>0</v>
      </c>
      <c r="P123" s="58">
        <f t="shared" si="19"/>
        <v>0</v>
      </c>
      <c r="Q123" s="58">
        <f t="shared" si="19"/>
        <v>0</v>
      </c>
      <c r="R123" s="58">
        <f t="shared" si="19"/>
        <v>0</v>
      </c>
      <c r="S123" s="59">
        <f t="shared" si="19"/>
        <v>0</v>
      </c>
    </row>
    <row r="124" spans="1:19" x14ac:dyDescent="0.4">
      <c r="A124" s="57" t="s">
        <v>19</v>
      </c>
      <c r="B124" s="58">
        <f t="shared" ref="B124:S124" si="20">IFERROR(B110*100/B98,0)</f>
        <v>0</v>
      </c>
      <c r="C124" s="58">
        <f t="shared" si="20"/>
        <v>0</v>
      </c>
      <c r="D124" s="58">
        <f t="shared" si="20"/>
        <v>0</v>
      </c>
      <c r="E124" s="58">
        <f t="shared" si="20"/>
        <v>0</v>
      </c>
      <c r="F124" s="58">
        <f t="shared" si="20"/>
        <v>0</v>
      </c>
      <c r="G124" s="58">
        <f t="shared" si="20"/>
        <v>0</v>
      </c>
      <c r="H124" s="58">
        <f t="shared" si="20"/>
        <v>0</v>
      </c>
      <c r="I124" s="58">
        <f t="shared" si="20"/>
        <v>0</v>
      </c>
      <c r="J124" s="58">
        <f t="shared" si="20"/>
        <v>0</v>
      </c>
      <c r="K124" s="58">
        <f t="shared" si="20"/>
        <v>0</v>
      </c>
      <c r="L124" s="58">
        <f t="shared" si="20"/>
        <v>0</v>
      </c>
      <c r="M124" s="58">
        <f t="shared" si="20"/>
        <v>0</v>
      </c>
      <c r="N124" s="58">
        <f t="shared" si="20"/>
        <v>0</v>
      </c>
      <c r="O124" s="58">
        <f t="shared" si="20"/>
        <v>0</v>
      </c>
      <c r="P124" s="58">
        <f t="shared" si="20"/>
        <v>0</v>
      </c>
      <c r="Q124" s="58">
        <f t="shared" si="20"/>
        <v>0</v>
      </c>
      <c r="R124" s="58">
        <f t="shared" si="20"/>
        <v>0</v>
      </c>
      <c r="S124" s="59">
        <f t="shared" si="20"/>
        <v>0</v>
      </c>
    </row>
    <row r="125" spans="1:19" x14ac:dyDescent="0.4">
      <c r="A125" s="41" t="s">
        <v>52</v>
      </c>
      <c r="B125" s="58">
        <f t="shared" ref="B125:S125" si="21">IF(B111=0,0,B111*100/B110)</f>
        <v>0</v>
      </c>
      <c r="C125" s="58">
        <f t="shared" si="21"/>
        <v>0</v>
      </c>
      <c r="D125" s="58">
        <f t="shared" si="21"/>
        <v>0</v>
      </c>
      <c r="E125" s="58">
        <f t="shared" si="21"/>
        <v>0</v>
      </c>
      <c r="F125" s="58">
        <f t="shared" si="21"/>
        <v>0</v>
      </c>
      <c r="G125" s="58">
        <f t="shared" si="21"/>
        <v>0</v>
      </c>
      <c r="H125" s="58">
        <f t="shared" si="21"/>
        <v>0</v>
      </c>
      <c r="I125" s="58">
        <f t="shared" si="21"/>
        <v>0</v>
      </c>
      <c r="J125" s="58">
        <f t="shared" si="21"/>
        <v>0</v>
      </c>
      <c r="K125" s="58">
        <f t="shared" si="21"/>
        <v>0</v>
      </c>
      <c r="L125" s="58">
        <f t="shared" si="21"/>
        <v>0</v>
      </c>
      <c r="M125" s="58">
        <f t="shared" si="21"/>
        <v>0</v>
      </c>
      <c r="N125" s="58">
        <f t="shared" si="21"/>
        <v>0</v>
      </c>
      <c r="O125" s="58">
        <f t="shared" si="21"/>
        <v>0</v>
      </c>
      <c r="P125" s="58">
        <f t="shared" si="21"/>
        <v>0</v>
      </c>
      <c r="Q125" s="58">
        <f t="shared" si="21"/>
        <v>0</v>
      </c>
      <c r="R125" s="58">
        <f t="shared" si="21"/>
        <v>0</v>
      </c>
      <c r="S125" s="59">
        <f t="shared" si="21"/>
        <v>0</v>
      </c>
    </row>
    <row r="126" spans="1:19" x14ac:dyDescent="0.4">
      <c r="A126" s="41" t="s">
        <v>53</v>
      </c>
      <c r="B126" s="58">
        <f t="shared" ref="B126:S126" si="22">IF(B112=0,0,B112*100/B109)</f>
        <v>0</v>
      </c>
      <c r="C126" s="58">
        <f t="shared" si="22"/>
        <v>0</v>
      </c>
      <c r="D126" s="58">
        <f t="shared" si="22"/>
        <v>0</v>
      </c>
      <c r="E126" s="58">
        <f t="shared" si="22"/>
        <v>0</v>
      </c>
      <c r="F126" s="58">
        <f t="shared" si="22"/>
        <v>0</v>
      </c>
      <c r="G126" s="58">
        <f t="shared" si="22"/>
        <v>0</v>
      </c>
      <c r="H126" s="58">
        <f t="shared" si="22"/>
        <v>0</v>
      </c>
      <c r="I126" s="58">
        <f t="shared" si="22"/>
        <v>0</v>
      </c>
      <c r="J126" s="58">
        <f t="shared" si="22"/>
        <v>0</v>
      </c>
      <c r="K126" s="58">
        <f t="shared" si="22"/>
        <v>0</v>
      </c>
      <c r="L126" s="58">
        <f t="shared" si="22"/>
        <v>0</v>
      </c>
      <c r="M126" s="58">
        <f t="shared" si="22"/>
        <v>0</v>
      </c>
      <c r="N126" s="58">
        <f t="shared" si="22"/>
        <v>0</v>
      </c>
      <c r="O126" s="58">
        <f t="shared" si="22"/>
        <v>0</v>
      </c>
      <c r="P126" s="58">
        <f t="shared" si="22"/>
        <v>0</v>
      </c>
      <c r="Q126" s="58">
        <f t="shared" si="22"/>
        <v>0</v>
      </c>
      <c r="R126" s="58">
        <f t="shared" si="22"/>
        <v>0</v>
      </c>
      <c r="S126" s="59">
        <f t="shared" si="22"/>
        <v>0</v>
      </c>
    </row>
    <row r="127" spans="1:19" x14ac:dyDescent="0.4">
      <c r="A127" s="57" t="s">
        <v>54</v>
      </c>
      <c r="B127" s="58">
        <f>IF(B113=0,0,B113*100/B98)</f>
        <v>0</v>
      </c>
      <c r="C127" s="58">
        <f>IF(C113=0,0,C113*100/C98)</f>
        <v>0</v>
      </c>
      <c r="D127" s="58">
        <f t="shared" ref="D127:S127" si="23">IF(D113=0,0,D113*100/D98)</f>
        <v>0</v>
      </c>
      <c r="E127" s="58">
        <f t="shared" si="23"/>
        <v>0</v>
      </c>
      <c r="F127" s="58">
        <f t="shared" si="23"/>
        <v>0</v>
      </c>
      <c r="G127" s="58">
        <f t="shared" si="23"/>
        <v>0</v>
      </c>
      <c r="H127" s="58">
        <f t="shared" si="23"/>
        <v>0</v>
      </c>
      <c r="I127" s="58">
        <f t="shared" si="23"/>
        <v>0</v>
      </c>
      <c r="J127" s="58">
        <f t="shared" si="23"/>
        <v>0</v>
      </c>
      <c r="K127" s="58">
        <f t="shared" si="23"/>
        <v>0</v>
      </c>
      <c r="L127" s="58">
        <f t="shared" si="23"/>
        <v>0</v>
      </c>
      <c r="M127" s="58">
        <f t="shared" si="23"/>
        <v>0</v>
      </c>
      <c r="N127" s="58">
        <f t="shared" si="23"/>
        <v>0</v>
      </c>
      <c r="O127" s="58">
        <f t="shared" si="23"/>
        <v>0</v>
      </c>
      <c r="P127" s="58">
        <f t="shared" si="23"/>
        <v>0</v>
      </c>
      <c r="Q127" s="58">
        <f t="shared" si="23"/>
        <v>0</v>
      </c>
      <c r="R127" s="58">
        <f t="shared" si="23"/>
        <v>0</v>
      </c>
      <c r="S127" s="59">
        <f t="shared" si="23"/>
        <v>0</v>
      </c>
    </row>
    <row r="128" spans="1:19" x14ac:dyDescent="0.4">
      <c r="A128" s="57" t="s">
        <v>59</v>
      </c>
      <c r="B128" s="58">
        <f>IF(B114=0,0,B114*100/B98)</f>
        <v>0</v>
      </c>
      <c r="C128" s="58">
        <f t="shared" ref="C128:S128" si="24">IF(C114=0,0,C114*100/C98)</f>
        <v>0</v>
      </c>
      <c r="D128" s="58">
        <f t="shared" si="24"/>
        <v>0</v>
      </c>
      <c r="E128" s="58">
        <f t="shared" si="24"/>
        <v>0</v>
      </c>
      <c r="F128" s="58">
        <f t="shared" si="24"/>
        <v>0</v>
      </c>
      <c r="G128" s="58">
        <f t="shared" si="24"/>
        <v>0</v>
      </c>
      <c r="H128" s="58">
        <f t="shared" si="24"/>
        <v>0</v>
      </c>
      <c r="I128" s="58">
        <f t="shared" si="24"/>
        <v>0</v>
      </c>
      <c r="J128" s="58">
        <f t="shared" si="24"/>
        <v>0</v>
      </c>
      <c r="K128" s="58">
        <f t="shared" si="24"/>
        <v>0</v>
      </c>
      <c r="L128" s="58">
        <f t="shared" si="24"/>
        <v>0</v>
      </c>
      <c r="M128" s="58">
        <f t="shared" si="24"/>
        <v>0</v>
      </c>
      <c r="N128" s="58">
        <f t="shared" si="24"/>
        <v>0</v>
      </c>
      <c r="O128" s="58">
        <f t="shared" si="24"/>
        <v>0</v>
      </c>
      <c r="P128" s="58">
        <f t="shared" si="24"/>
        <v>0</v>
      </c>
      <c r="Q128" s="58">
        <f t="shared" si="24"/>
        <v>0</v>
      </c>
      <c r="R128" s="58">
        <f t="shared" si="24"/>
        <v>0</v>
      </c>
      <c r="S128" s="59">
        <f t="shared" si="24"/>
        <v>0</v>
      </c>
    </row>
    <row r="129" spans="1:19" x14ac:dyDescent="0.4">
      <c r="A129" s="60" t="s">
        <v>56</v>
      </c>
      <c r="B129" s="58">
        <f t="shared" ref="B129:S129" si="25">IF(B115=0,0,B115*100/B98)</f>
        <v>0</v>
      </c>
      <c r="C129" s="58">
        <f t="shared" si="25"/>
        <v>0</v>
      </c>
      <c r="D129" s="58">
        <f t="shared" si="25"/>
        <v>0</v>
      </c>
      <c r="E129" s="58">
        <f t="shared" si="25"/>
        <v>0</v>
      </c>
      <c r="F129" s="58">
        <f t="shared" si="25"/>
        <v>0</v>
      </c>
      <c r="G129" s="58">
        <f t="shared" si="25"/>
        <v>0</v>
      </c>
      <c r="H129" s="58">
        <f t="shared" si="25"/>
        <v>0</v>
      </c>
      <c r="I129" s="58">
        <f t="shared" si="25"/>
        <v>0</v>
      </c>
      <c r="J129" s="58">
        <f t="shared" si="25"/>
        <v>0</v>
      </c>
      <c r="K129" s="58">
        <f t="shared" si="25"/>
        <v>0</v>
      </c>
      <c r="L129" s="58">
        <f t="shared" si="25"/>
        <v>0</v>
      </c>
      <c r="M129" s="58">
        <f t="shared" si="25"/>
        <v>0</v>
      </c>
      <c r="N129" s="58">
        <f t="shared" si="25"/>
        <v>0</v>
      </c>
      <c r="O129" s="58">
        <f t="shared" si="25"/>
        <v>0</v>
      </c>
      <c r="P129" s="58">
        <f t="shared" si="25"/>
        <v>0</v>
      </c>
      <c r="Q129" s="58">
        <f t="shared" si="25"/>
        <v>0</v>
      </c>
      <c r="R129" s="58">
        <f t="shared" si="25"/>
        <v>0</v>
      </c>
      <c r="S129" s="59">
        <f t="shared" si="25"/>
        <v>0</v>
      </c>
    </row>
    <row r="130" spans="1:19" ht="32.4" x14ac:dyDescent="0.4">
      <c r="A130" s="61" t="s">
        <v>57</v>
      </c>
      <c r="B130" s="62">
        <f t="shared" ref="B130:S130" si="26">IF(B116=0,0,B116*100/B100)</f>
        <v>0</v>
      </c>
      <c r="C130" s="62">
        <f t="shared" si="26"/>
        <v>0</v>
      </c>
      <c r="D130" s="62">
        <f t="shared" si="26"/>
        <v>0</v>
      </c>
      <c r="E130" s="62">
        <f t="shared" si="26"/>
        <v>0</v>
      </c>
      <c r="F130" s="62">
        <f t="shared" si="26"/>
        <v>0</v>
      </c>
      <c r="G130" s="62">
        <f t="shared" si="26"/>
        <v>0</v>
      </c>
      <c r="H130" s="62">
        <f t="shared" si="26"/>
        <v>0</v>
      </c>
      <c r="I130" s="62">
        <f t="shared" si="26"/>
        <v>0</v>
      </c>
      <c r="J130" s="62">
        <f t="shared" si="26"/>
        <v>0</v>
      </c>
      <c r="K130" s="62">
        <f t="shared" si="26"/>
        <v>0</v>
      </c>
      <c r="L130" s="62">
        <f t="shared" si="26"/>
        <v>0</v>
      </c>
      <c r="M130" s="62">
        <f t="shared" si="26"/>
        <v>0</v>
      </c>
      <c r="N130" s="62">
        <f t="shared" si="26"/>
        <v>0</v>
      </c>
      <c r="O130" s="62">
        <f t="shared" si="26"/>
        <v>0</v>
      </c>
      <c r="P130" s="62">
        <f t="shared" si="26"/>
        <v>0</v>
      </c>
      <c r="Q130" s="62">
        <f t="shared" si="26"/>
        <v>0</v>
      </c>
      <c r="R130" s="62">
        <f t="shared" si="26"/>
        <v>0</v>
      </c>
      <c r="S130" s="63">
        <f t="shared" si="26"/>
        <v>0</v>
      </c>
    </row>
    <row r="131" spans="1:19" x14ac:dyDescent="0.4">
      <c r="A131" s="430" t="s">
        <v>296</v>
      </c>
      <c r="B131" s="430"/>
      <c r="C131" s="430"/>
      <c r="D131" s="430"/>
      <c r="E131" s="430"/>
      <c r="F131" s="430"/>
      <c r="G131" s="430"/>
      <c r="H131" s="430"/>
      <c r="I131" s="430"/>
      <c r="J131" s="430"/>
      <c r="K131" s="430"/>
      <c r="L131" s="430"/>
      <c r="M131" s="430"/>
      <c r="N131" s="430"/>
      <c r="O131" s="430"/>
      <c r="P131" s="430"/>
      <c r="Q131" s="430"/>
      <c r="R131" s="430"/>
      <c r="S131" s="430"/>
    </row>
    <row r="132" spans="1:19" x14ac:dyDescent="0.4">
      <c r="A132" s="64"/>
    </row>
    <row r="133" spans="1:19" x14ac:dyDescent="0.4">
      <c r="A133" s="415" t="s">
        <v>60</v>
      </c>
      <c r="B133" s="415"/>
      <c r="C133" s="415"/>
      <c r="D133" s="415"/>
      <c r="E133" s="415"/>
      <c r="F133" s="415"/>
      <c r="G133" s="415"/>
      <c r="H133" s="415"/>
      <c r="I133" s="415"/>
      <c r="J133" s="415"/>
      <c r="K133" s="415"/>
      <c r="L133" s="415"/>
      <c r="M133" s="415"/>
    </row>
    <row r="134" spans="1:19" x14ac:dyDescent="0.4">
      <c r="A134" s="332" t="s">
        <v>61</v>
      </c>
      <c r="B134" s="332">
        <v>2018</v>
      </c>
      <c r="C134" s="332"/>
      <c r="D134" s="332">
        <v>2017</v>
      </c>
      <c r="E134" s="332"/>
      <c r="F134" s="332"/>
      <c r="G134" s="332"/>
      <c r="H134" s="332">
        <v>2018</v>
      </c>
      <c r="I134" s="332"/>
      <c r="J134" s="332">
        <v>2019</v>
      </c>
      <c r="K134" s="332"/>
      <c r="L134" s="332">
        <v>2020</v>
      </c>
      <c r="M134" s="332"/>
    </row>
    <row r="135" spans="1:19" x14ac:dyDescent="0.4">
      <c r="A135" s="332"/>
      <c r="B135" s="332"/>
      <c r="C135" s="332"/>
      <c r="D135" s="380" t="s">
        <v>283</v>
      </c>
      <c r="E135" s="380"/>
      <c r="F135" s="380" t="s">
        <v>218</v>
      </c>
      <c r="G135" s="380"/>
      <c r="H135" s="380"/>
      <c r="I135" s="380"/>
      <c r="J135" s="380"/>
      <c r="K135" s="380"/>
      <c r="L135" s="380"/>
      <c r="M135" s="380"/>
    </row>
    <row r="136" spans="1:19" x14ac:dyDescent="0.4">
      <c r="A136" s="332"/>
      <c r="B136" s="270" t="s">
        <v>62</v>
      </c>
      <c r="C136" s="270" t="s">
        <v>63</v>
      </c>
      <c r="D136" s="270" t="s">
        <v>62</v>
      </c>
      <c r="E136" s="270" t="s">
        <v>63</v>
      </c>
      <c r="F136" s="270" t="s">
        <v>62</v>
      </c>
      <c r="G136" s="270" t="s">
        <v>63</v>
      </c>
      <c r="H136" s="270" t="s">
        <v>62</v>
      </c>
      <c r="I136" s="270" t="s">
        <v>63</v>
      </c>
      <c r="J136" s="270" t="s">
        <v>62</v>
      </c>
      <c r="K136" s="270" t="s">
        <v>63</v>
      </c>
      <c r="L136" s="270" t="s">
        <v>62</v>
      </c>
      <c r="M136" s="270" t="s">
        <v>63</v>
      </c>
    </row>
    <row r="137" spans="1:19" ht="32.4" x14ac:dyDescent="0.4">
      <c r="A137" s="65" t="s">
        <v>64</v>
      </c>
      <c r="B137" s="66"/>
      <c r="C137" s="67">
        <f>IF(B137=0,0,B137*100/N75)</f>
        <v>0</v>
      </c>
      <c r="D137" s="66"/>
      <c r="E137" s="67">
        <f>IF(D137=0,0,D137*100/O75)</f>
        <v>0</v>
      </c>
      <c r="F137" s="66"/>
      <c r="G137" s="67">
        <f>IF(F137=0,0,F137*100/P75)</f>
        <v>0</v>
      </c>
      <c r="H137" s="66"/>
      <c r="I137" s="67">
        <f>IF(H137=0,,H137*100/Q75)</f>
        <v>0</v>
      </c>
      <c r="J137" s="66"/>
      <c r="K137" s="67">
        <f>IF(J137=0,0,J137*100/R75)</f>
        <v>0</v>
      </c>
      <c r="L137" s="66"/>
      <c r="M137" s="68">
        <f>IF(L137=0,0,L137*100/S75)</f>
        <v>0</v>
      </c>
    </row>
    <row r="138" spans="1:19" x14ac:dyDescent="0.4">
      <c r="A138" s="69" t="s">
        <v>65</v>
      </c>
      <c r="B138" s="70"/>
      <c r="C138" s="67">
        <f>IF(B138=0,0,B138*100/N75)</f>
        <v>0</v>
      </c>
      <c r="D138" s="70"/>
      <c r="E138" s="67">
        <f>IF(D138=0,0,D138*100/O75)</f>
        <v>0</v>
      </c>
      <c r="F138" s="70"/>
      <c r="G138" s="67">
        <f>IF(F138=0,0,F138*100/P75)</f>
        <v>0</v>
      </c>
      <c r="H138" s="70"/>
      <c r="I138" s="67">
        <f>IF(H138=0,0,H138*100/Q75)</f>
        <v>0</v>
      </c>
      <c r="J138" s="70"/>
      <c r="K138" s="67">
        <f>IF(J138=0,0,J138*100/R75)</f>
        <v>0</v>
      </c>
      <c r="L138" s="70"/>
      <c r="M138" s="71">
        <f>IF(L138=0,0,L138*100/S75)</f>
        <v>0</v>
      </c>
    </row>
    <row r="139" spans="1:19" ht="32.4" x14ac:dyDescent="0.4">
      <c r="A139" s="69" t="s">
        <v>66</v>
      </c>
      <c r="B139" s="70"/>
      <c r="C139" s="67">
        <f>IF(B139=0,0,B139*100/N75)</f>
        <v>0</v>
      </c>
      <c r="D139" s="70"/>
      <c r="E139" s="67">
        <f>IF(D139=0,0,D139*100/O75)</f>
        <v>0</v>
      </c>
      <c r="F139" s="70"/>
      <c r="G139" s="67">
        <f>IF(F139=0,0,F139*100/P75)</f>
        <v>0</v>
      </c>
      <c r="H139" s="70"/>
      <c r="I139" s="67">
        <f>IF(H139=0,0,H139*100/Q75)</f>
        <v>0</v>
      </c>
      <c r="J139" s="70"/>
      <c r="K139" s="67">
        <f>IF(J139=0,0,J139*100/R75)</f>
        <v>0</v>
      </c>
      <c r="L139" s="70"/>
      <c r="M139" s="71">
        <f>IF(L139=0,0,L139*100/S75)</f>
        <v>0</v>
      </c>
    </row>
    <row r="140" spans="1:19" x14ac:dyDescent="0.4">
      <c r="A140" s="69" t="s">
        <v>67</v>
      </c>
      <c r="B140" s="70"/>
      <c r="C140" s="67">
        <f>IF(B140=0,0,B140*100/(B43+H43))</f>
        <v>0</v>
      </c>
      <c r="D140" s="70"/>
      <c r="E140" s="67">
        <f>IF(D140=0,0,D140*100/(C43+I43))</f>
        <v>0</v>
      </c>
      <c r="F140" s="70"/>
      <c r="G140" s="67">
        <f>IF(F140=0,0,F140*100/(D43+J43))</f>
        <v>0</v>
      </c>
      <c r="H140" s="70"/>
      <c r="I140" s="67">
        <f>IF(H140=0,0,H140*100/(E43+K43))</f>
        <v>0</v>
      </c>
      <c r="J140" s="70"/>
      <c r="K140" s="67">
        <f>IF(J140=0,0,J140*100/(F43+L43))</f>
        <v>0</v>
      </c>
      <c r="L140" s="70"/>
      <c r="M140" s="71">
        <f>IF(L140=0,0,L140*100/(G43+M43))</f>
        <v>0</v>
      </c>
    </row>
    <row r="141" spans="1:19" ht="32.4" x14ac:dyDescent="0.4">
      <c r="A141" s="69" t="s">
        <v>68</v>
      </c>
      <c r="B141" s="70"/>
      <c r="C141" s="67">
        <f>IF(B141=0,0,B141*100/(B43+H43))</f>
        <v>0</v>
      </c>
      <c r="D141" s="70"/>
      <c r="E141" s="67">
        <f>IF(D141=0,0,D141*100/(C43+I43))</f>
        <v>0</v>
      </c>
      <c r="F141" s="70"/>
      <c r="G141" s="67">
        <f>IF(F141=0,0,F141*100/(D43+J43))</f>
        <v>0</v>
      </c>
      <c r="H141" s="70"/>
      <c r="I141" s="67">
        <f>IF(H141=0,0,H141*100/(E43+K43))</f>
        <v>0</v>
      </c>
      <c r="J141" s="70"/>
      <c r="K141" s="67">
        <f>IF(J141=0,0,J141*100/(F43+L43))</f>
        <v>0</v>
      </c>
      <c r="L141" s="70"/>
      <c r="M141" s="71">
        <f>IF(L141=0,0,L141*100/(G43+M43))</f>
        <v>0</v>
      </c>
    </row>
    <row r="142" spans="1:19" ht="32.4" x14ac:dyDescent="0.4">
      <c r="A142" s="69" t="s">
        <v>69</v>
      </c>
      <c r="B142" s="70"/>
      <c r="C142" s="67">
        <f>IF(B142=0,0,B142*100/(B43+H43))</f>
        <v>0</v>
      </c>
      <c r="D142" s="70"/>
      <c r="E142" s="67">
        <f>IF(D142=0,0,D142*100/(C43+I43))</f>
        <v>0</v>
      </c>
      <c r="F142" s="70"/>
      <c r="G142" s="67">
        <f>IF(F142=0,0,F142*100/(D43+J43))</f>
        <v>0</v>
      </c>
      <c r="H142" s="70"/>
      <c r="I142" s="67">
        <f>IF(H142=0,0,H142*100/(E43+K43))</f>
        <v>0</v>
      </c>
      <c r="J142" s="70"/>
      <c r="K142" s="67">
        <f>IF(J142=0,0,J142*100/(F43+L43))</f>
        <v>0</v>
      </c>
      <c r="L142" s="70"/>
      <c r="M142" s="71">
        <f>IF(L142=0,0,L142*100/(G43+M43))</f>
        <v>0</v>
      </c>
    </row>
    <row r="143" spans="1:19" ht="32.4" x14ac:dyDescent="0.4">
      <c r="A143" s="69" t="s">
        <v>70</v>
      </c>
      <c r="B143" s="70"/>
      <c r="C143" s="67">
        <f>IF(B143=0,0,B143*100/(B43+H43))</f>
        <v>0</v>
      </c>
      <c r="D143" s="70"/>
      <c r="E143" s="67">
        <f>IF(D143=0,0,D143*100/(C43+I43))</f>
        <v>0</v>
      </c>
      <c r="F143" s="70"/>
      <c r="G143" s="67">
        <f>IF(F143=0,0,F143*100/(D43+J43))</f>
        <v>0</v>
      </c>
      <c r="H143" s="70"/>
      <c r="I143" s="67">
        <f>IF(H143=0,0,H143*100/(E43+K43))</f>
        <v>0</v>
      </c>
      <c r="J143" s="70"/>
      <c r="K143" s="67">
        <f>IF(J143=0,0,J143*100/(F43+L43))</f>
        <v>0</v>
      </c>
      <c r="L143" s="70"/>
      <c r="M143" s="71">
        <f>IF(L143=0,0,L143*100/(G43+M43))</f>
        <v>0</v>
      </c>
    </row>
    <row r="144" spans="1:19" x14ac:dyDescent="0.4">
      <c r="A144" s="69" t="s">
        <v>71</v>
      </c>
      <c r="B144" s="70"/>
      <c r="C144" s="67">
        <f>IF(B144=0,0,B144*100/(B43+H43))</f>
        <v>0</v>
      </c>
      <c r="D144" s="70"/>
      <c r="E144" s="67">
        <f>IF(D144=0,0,D144*100/(C43+I43))</f>
        <v>0</v>
      </c>
      <c r="F144" s="70"/>
      <c r="G144" s="67">
        <f>IF(F144=0,0,F144*100/(D43+J43))</f>
        <v>0</v>
      </c>
      <c r="H144" s="70"/>
      <c r="I144" s="67">
        <f>IF(H144=0,0,H144*100/(E43+K43))</f>
        <v>0</v>
      </c>
      <c r="J144" s="70"/>
      <c r="K144" s="67">
        <f>IF(J144=0,0,J144*100/(F43+L43))</f>
        <v>0</v>
      </c>
      <c r="L144" s="70"/>
      <c r="M144" s="71">
        <f>IF(L144=0,0,L144*100/(G43+M43))</f>
        <v>0</v>
      </c>
    </row>
    <row r="145" spans="1:25" x14ac:dyDescent="0.4">
      <c r="A145" s="69" t="s">
        <v>72</v>
      </c>
      <c r="B145" s="70"/>
      <c r="C145" s="67">
        <f>IF(B145=0,0,B145*100/(B43+H43))</f>
        <v>0</v>
      </c>
      <c r="D145" s="70"/>
      <c r="E145" s="67">
        <f>IF(D145=0,0,D145*100/(C43+I43))</f>
        <v>0</v>
      </c>
      <c r="F145" s="70"/>
      <c r="G145" s="67">
        <f>IF(F145=0,0,F145*100/(D43+J43))</f>
        <v>0</v>
      </c>
      <c r="H145" s="70"/>
      <c r="I145" s="67">
        <f>IF(H145=0,,H145*100/(E43+K43))</f>
        <v>0</v>
      </c>
      <c r="J145" s="70"/>
      <c r="K145" s="67">
        <f>IF(J145=0,0,J145*100/(F43+L43))</f>
        <v>0</v>
      </c>
      <c r="L145" s="70"/>
      <c r="M145" s="71">
        <f>IF(L145=0,0,L145*100/(G43+M43))</f>
        <v>0</v>
      </c>
    </row>
    <row r="146" spans="1:25" ht="32.4" x14ac:dyDescent="0.4">
      <c r="A146" s="69" t="s">
        <v>219</v>
      </c>
      <c r="B146" s="70"/>
      <c r="C146" s="67">
        <f>IFERROR(B146*100/$B$148,0)</f>
        <v>0</v>
      </c>
      <c r="D146" s="70"/>
      <c r="E146" s="67">
        <f>IFERROR(D146*100/$D$148,0)</f>
        <v>0</v>
      </c>
      <c r="F146" s="70"/>
      <c r="G146" s="67">
        <f>IFERROR(F146*100/$F$148,0)</f>
        <v>0</v>
      </c>
      <c r="H146" s="70"/>
      <c r="I146" s="67">
        <f>IFERROR(H146*100/$H$148,0)</f>
        <v>0</v>
      </c>
      <c r="J146" s="70"/>
      <c r="K146" s="67">
        <f>IFERROR(J146*100/J148,0)</f>
        <v>0</v>
      </c>
      <c r="L146" s="70"/>
      <c r="M146" s="71">
        <f>IFERROR(L146*100/L148,0)</f>
        <v>0</v>
      </c>
    </row>
    <row r="147" spans="1:25" ht="32.4" x14ac:dyDescent="0.4">
      <c r="A147" s="69" t="s">
        <v>220</v>
      </c>
      <c r="B147" s="70"/>
      <c r="C147" s="67">
        <f>IFERROR(B147*100/$B$148,0)</f>
        <v>0</v>
      </c>
      <c r="D147" s="70"/>
      <c r="E147" s="67">
        <f>IFERROR(D147*100/$D$148,0)</f>
        <v>0</v>
      </c>
      <c r="F147" s="70"/>
      <c r="G147" s="67">
        <f>IFERROR(F147*100/$F$148,0)</f>
        <v>0</v>
      </c>
      <c r="H147" s="70"/>
      <c r="I147" s="67">
        <f>IFERROR(H147*100/$H$148,0)</f>
        <v>0</v>
      </c>
      <c r="J147" s="70"/>
      <c r="K147" s="67">
        <f>IFERROR(J147*100/J148,0)</f>
        <v>0</v>
      </c>
      <c r="L147" s="70"/>
      <c r="M147" s="71">
        <f>IFERROR(L147*100/L148,0)</f>
        <v>0</v>
      </c>
    </row>
    <row r="148" spans="1:25" ht="48.6" x14ac:dyDescent="0.4">
      <c r="A148" s="61" t="s">
        <v>73</v>
      </c>
      <c r="B148" s="73">
        <f>+B146+B147</f>
        <v>0</v>
      </c>
      <c r="C148" s="74">
        <f>IFERROR(B148*100/(N69+B75+H75),0)</f>
        <v>0</v>
      </c>
      <c r="D148" s="73">
        <f>+D146+D147</f>
        <v>0</v>
      </c>
      <c r="E148" s="74">
        <f>IFERROR(D148*100/(O69+C75+I75),0)</f>
        <v>0</v>
      </c>
      <c r="F148" s="74"/>
      <c r="G148" s="74">
        <f>IFERROR(F148*100/(P69+D75+J75),0)</f>
        <v>0</v>
      </c>
      <c r="H148" s="73">
        <f>+H146+H147</f>
        <v>0</v>
      </c>
      <c r="I148" s="74">
        <f>IFERROR(H148*100/(Q69+E75+K75),0)</f>
        <v>0</v>
      </c>
      <c r="J148" s="73">
        <f>+J146+J147</f>
        <v>0</v>
      </c>
      <c r="K148" s="74">
        <f>IFERROR(J148*100/(R69+F75+L75),0)</f>
        <v>0</v>
      </c>
      <c r="L148" s="73">
        <f>+L146+L147</f>
        <v>0</v>
      </c>
      <c r="M148" s="75">
        <f>IFERROR(L148*100/(S69+G75+M75),0)</f>
        <v>0</v>
      </c>
    </row>
    <row r="149" spans="1:25" x14ac:dyDescent="0.4">
      <c r="A149" s="420" t="s">
        <v>74</v>
      </c>
      <c r="B149" s="420"/>
      <c r="C149" s="420"/>
      <c r="D149" s="420"/>
      <c r="E149" s="420"/>
      <c r="F149" s="420"/>
      <c r="G149" s="420"/>
      <c r="H149" s="420"/>
      <c r="I149" s="420"/>
      <c r="J149" s="420"/>
      <c r="K149" s="420"/>
      <c r="L149" s="420"/>
      <c r="M149" s="420"/>
      <c r="N149" s="420"/>
      <c r="O149" s="420"/>
      <c r="P149" s="420"/>
      <c r="Q149" s="420"/>
      <c r="R149" s="420"/>
      <c r="S149" s="420"/>
    </row>
    <row r="150" spans="1:25" x14ac:dyDescent="0.4">
      <c r="A150" s="64"/>
    </row>
    <row r="151" spans="1:25" x14ac:dyDescent="0.4">
      <c r="A151" s="359" t="s">
        <v>75</v>
      </c>
      <c r="B151" s="360"/>
      <c r="C151" s="360"/>
      <c r="D151" s="360"/>
      <c r="E151" s="360"/>
      <c r="F151" s="360"/>
      <c r="G151" s="360"/>
      <c r="H151" s="360"/>
      <c r="I151" s="360"/>
      <c r="J151" s="360"/>
      <c r="K151" s="360"/>
      <c r="L151" s="360"/>
      <c r="M151" s="361"/>
    </row>
    <row r="152" spans="1:25" x14ac:dyDescent="0.4">
      <c r="A152" s="332" t="s">
        <v>61</v>
      </c>
      <c r="B152" s="322">
        <v>2018</v>
      </c>
      <c r="C152" s="323"/>
      <c r="D152" s="322">
        <v>2019</v>
      </c>
      <c r="E152" s="323"/>
      <c r="F152" s="323"/>
      <c r="G152" s="324"/>
      <c r="H152" s="322">
        <v>2020</v>
      </c>
      <c r="I152" s="324"/>
      <c r="J152" s="322">
        <v>2021</v>
      </c>
      <c r="K152" s="324"/>
      <c r="L152" s="322">
        <v>2022</v>
      </c>
      <c r="M152" s="324"/>
    </row>
    <row r="153" spans="1:25" x14ac:dyDescent="0.4">
      <c r="A153" s="332"/>
      <c r="B153" s="325"/>
      <c r="C153" s="326"/>
      <c r="D153" s="380" t="s">
        <v>283</v>
      </c>
      <c r="E153" s="380"/>
      <c r="F153" s="380" t="s">
        <v>218</v>
      </c>
      <c r="G153" s="380"/>
      <c r="H153" s="378"/>
      <c r="I153" s="379"/>
      <c r="J153" s="378"/>
      <c r="K153" s="379"/>
      <c r="L153" s="378"/>
      <c r="M153" s="379"/>
    </row>
    <row r="154" spans="1:25" x14ac:dyDescent="0.4">
      <c r="A154" s="332"/>
      <c r="B154" s="270" t="s">
        <v>76</v>
      </c>
      <c r="C154" s="270" t="s">
        <v>63</v>
      </c>
      <c r="D154" s="270" t="s">
        <v>76</v>
      </c>
      <c r="E154" s="270" t="s">
        <v>63</v>
      </c>
      <c r="F154" s="270"/>
      <c r="G154" s="270"/>
      <c r="H154" s="270" t="s">
        <v>76</v>
      </c>
      <c r="I154" s="270" t="s">
        <v>63</v>
      </c>
      <c r="J154" s="270" t="s">
        <v>76</v>
      </c>
      <c r="K154" s="270" t="s">
        <v>63</v>
      </c>
      <c r="L154" s="270" t="s">
        <v>76</v>
      </c>
      <c r="M154" s="270" t="s">
        <v>63</v>
      </c>
    </row>
    <row r="155" spans="1:25" ht="32.4" x14ac:dyDescent="0.4">
      <c r="A155" s="76" t="s">
        <v>77</v>
      </c>
      <c r="B155" s="77"/>
      <c r="C155" s="67">
        <f>IFERROR(B155*100/(B44+H44),0)</f>
        <v>0</v>
      </c>
      <c r="D155" s="77"/>
      <c r="E155" s="67">
        <f>IFERROR(D155*100/(C44+I44),0)</f>
        <v>0</v>
      </c>
      <c r="F155" s="78"/>
      <c r="G155" s="67">
        <f>IFERROR(F155*100/(D44+J44),0)</f>
        <v>0</v>
      </c>
      <c r="H155" s="77"/>
      <c r="I155" s="67">
        <f>IFERROR(H155*100/(E44+K44),0)</f>
        <v>0</v>
      </c>
      <c r="J155" s="77"/>
      <c r="K155" s="67">
        <f>IFERROR(J155*100/(F44+L44),0)</f>
        <v>0</v>
      </c>
      <c r="L155" s="77"/>
      <c r="M155" s="68">
        <f>IFERROR(L155*100/(G44+M44),0)</f>
        <v>0</v>
      </c>
    </row>
    <row r="156" spans="1:25" ht="48.6" x14ac:dyDescent="0.4">
      <c r="A156" s="79" t="s">
        <v>78</v>
      </c>
      <c r="B156" s="70"/>
      <c r="C156" s="67">
        <f>IFERROR(B156*100/$B$158,0)</f>
        <v>0</v>
      </c>
      <c r="D156" s="70"/>
      <c r="E156" s="67">
        <f>IFERROR(D156*100/$D$158,0)</f>
        <v>0</v>
      </c>
      <c r="F156" s="72"/>
      <c r="G156" s="67">
        <f>IFERROR(F156*100/$F$158,0)</f>
        <v>0</v>
      </c>
      <c r="H156" s="70"/>
      <c r="I156" s="67">
        <f>IFERROR(H156*100/$H$158,0)</f>
        <v>0</v>
      </c>
      <c r="J156" s="70"/>
      <c r="K156" s="67">
        <f>IFERROR(J156*100/$J$158,0)</f>
        <v>0</v>
      </c>
      <c r="L156" s="70"/>
      <c r="M156" s="71">
        <f>IFERROR(L156*100/$L$158,0)</f>
        <v>0</v>
      </c>
    </row>
    <row r="157" spans="1:25" ht="32.4" x14ac:dyDescent="0.4">
      <c r="A157" s="79" t="s">
        <v>79</v>
      </c>
      <c r="B157" s="70"/>
      <c r="C157" s="67">
        <f>IFERROR(B157*100/$B$158,0)</f>
        <v>0</v>
      </c>
      <c r="D157" s="70"/>
      <c r="E157" s="67">
        <f>IFERROR(D157*100/$D$158,0)</f>
        <v>0</v>
      </c>
      <c r="F157" s="72"/>
      <c r="G157" s="67">
        <f>IFERROR(F157*100/$F$158,0)</f>
        <v>0</v>
      </c>
      <c r="H157" s="70"/>
      <c r="I157" s="67">
        <f>IFERROR(H157*100/$H$158,0)</f>
        <v>0</v>
      </c>
      <c r="J157" s="70"/>
      <c r="K157" s="67">
        <f>IFERROR(J157*100/$J$158,0)</f>
        <v>0</v>
      </c>
      <c r="L157" s="70"/>
      <c r="M157" s="71">
        <f>IFERROR(L157*100/$L$158,0)</f>
        <v>0</v>
      </c>
    </row>
    <row r="158" spans="1:25" ht="48.6" x14ac:dyDescent="0.4">
      <c r="A158" s="80" t="s">
        <v>80</v>
      </c>
      <c r="B158" s="73">
        <f>+B156+B157</f>
        <v>0</v>
      </c>
      <c r="C158" s="74">
        <f>IFERROR(B158*100/($N$70+$B$76+$H$76),0)</f>
        <v>0</v>
      </c>
      <c r="D158" s="73">
        <f>+D156+D157</f>
        <v>0</v>
      </c>
      <c r="E158" s="74">
        <f>IFERROR(D158*100/($O$70+$C$76+$I$76),0)</f>
        <v>0</v>
      </c>
      <c r="F158" s="74">
        <f>+F156+F157</f>
        <v>0</v>
      </c>
      <c r="G158" s="74">
        <f>IFERROR(F158*100/($P$70+$D$76+$J$76),0)</f>
        <v>0</v>
      </c>
      <c r="H158" s="73">
        <f>+H156+H157</f>
        <v>0</v>
      </c>
      <c r="I158" s="74">
        <f>IFERROR(H158*100/($Q$70+$E$76+$K$76),0)</f>
        <v>0</v>
      </c>
      <c r="J158" s="73">
        <f>+J156+J157</f>
        <v>0</v>
      </c>
      <c r="K158" s="74">
        <f>IFERROR(J158*100/($R$70+$F$76+$L$76),0)</f>
        <v>0</v>
      </c>
      <c r="L158" s="73">
        <f>+L156+L157</f>
        <v>0</v>
      </c>
      <c r="M158" s="75">
        <f>IFERROR(L158*100/($S$70+$G$76+$M$76),0)</f>
        <v>0</v>
      </c>
    </row>
    <row r="159" spans="1:25" x14ac:dyDescent="0.4">
      <c r="A159" s="439" t="s">
        <v>81</v>
      </c>
      <c r="B159" s="440"/>
      <c r="C159" s="440"/>
      <c r="D159" s="440"/>
      <c r="E159" s="440"/>
      <c r="F159" s="440"/>
      <c r="G159" s="440"/>
      <c r="H159" s="440"/>
      <c r="I159" s="440"/>
      <c r="J159" s="440"/>
      <c r="K159" s="440"/>
      <c r="L159" s="440"/>
      <c r="M159" s="440"/>
      <c r="N159" s="440"/>
      <c r="O159" s="440"/>
      <c r="P159" s="440"/>
      <c r="Q159" s="440"/>
      <c r="R159" s="440"/>
      <c r="S159" s="440"/>
      <c r="T159" s="224"/>
      <c r="U159" s="224"/>
      <c r="V159" s="224"/>
      <c r="W159" s="224"/>
      <c r="X159" s="224"/>
      <c r="Y159" s="224"/>
    </row>
    <row r="160" spans="1:25" x14ac:dyDescent="0.4">
      <c r="A160" s="441" t="s">
        <v>82</v>
      </c>
      <c r="B160" s="441"/>
      <c r="C160" s="441"/>
      <c r="D160" s="441"/>
      <c r="E160" s="441"/>
      <c r="F160" s="441"/>
      <c r="G160" s="441"/>
      <c r="H160" s="441"/>
      <c r="I160" s="441"/>
      <c r="J160" s="441"/>
      <c r="K160" s="441"/>
      <c r="L160" s="441"/>
      <c r="M160" s="441"/>
      <c r="N160" s="441"/>
      <c r="O160" s="441"/>
      <c r="P160" s="441"/>
      <c r="Q160" s="441"/>
      <c r="R160" s="441"/>
      <c r="S160" s="441"/>
      <c r="T160" s="225"/>
      <c r="U160" s="225"/>
      <c r="V160" s="225"/>
      <c r="W160" s="225"/>
      <c r="X160" s="225"/>
      <c r="Y160" s="225"/>
    </row>
    <row r="161" spans="1:23" x14ac:dyDescent="0.4">
      <c r="A161" s="81"/>
      <c r="B161" s="81"/>
      <c r="C161" s="81"/>
      <c r="D161" s="81"/>
      <c r="E161" s="81"/>
      <c r="F161" s="81"/>
      <c r="G161" s="81"/>
      <c r="H161" s="81"/>
      <c r="I161" s="81"/>
      <c r="J161" s="81"/>
      <c r="K161" s="81"/>
      <c r="L161" s="81"/>
      <c r="M161" s="81"/>
      <c r="N161" s="81"/>
      <c r="O161" s="81"/>
      <c r="P161" s="81"/>
      <c r="Q161" s="81"/>
      <c r="R161" s="81"/>
      <c r="S161" s="81"/>
      <c r="T161" s="81"/>
      <c r="U161" s="81"/>
      <c r="V161" s="81"/>
      <c r="W161" s="81"/>
    </row>
    <row r="162" spans="1:23" x14ac:dyDescent="0.4">
      <c r="A162" s="442" t="s">
        <v>83</v>
      </c>
      <c r="B162" s="443"/>
      <c r="C162" s="443"/>
      <c r="D162" s="443"/>
      <c r="E162" s="443"/>
      <c r="F162" s="443"/>
      <c r="G162" s="443"/>
      <c r="H162" s="443"/>
      <c r="I162" s="443"/>
      <c r="J162" s="443"/>
      <c r="K162" s="443"/>
      <c r="L162" s="443"/>
      <c r="M162" s="444"/>
    </row>
    <row r="163" spans="1:23" x14ac:dyDescent="0.4">
      <c r="A163" s="332" t="s">
        <v>61</v>
      </c>
      <c r="B163" s="385">
        <v>2018</v>
      </c>
      <c r="C163" s="386"/>
      <c r="D163" s="376">
        <v>2019</v>
      </c>
      <c r="E163" s="389"/>
      <c r="F163" s="389"/>
      <c r="G163" s="377"/>
      <c r="H163" s="383">
        <v>2020</v>
      </c>
      <c r="I163" s="383"/>
      <c r="J163" s="383">
        <v>2021</v>
      </c>
      <c r="K163" s="383"/>
      <c r="L163" s="383">
        <v>2022</v>
      </c>
      <c r="M163" s="383"/>
    </row>
    <row r="164" spans="1:23" x14ac:dyDescent="0.4">
      <c r="A164" s="332"/>
      <c r="B164" s="387"/>
      <c r="C164" s="388"/>
      <c r="D164" s="376" t="s">
        <v>283</v>
      </c>
      <c r="E164" s="377"/>
      <c r="F164" s="376" t="s">
        <v>218</v>
      </c>
      <c r="G164" s="377"/>
      <c r="H164" s="383"/>
      <c r="I164" s="383"/>
      <c r="J164" s="383"/>
      <c r="K164" s="383"/>
      <c r="L164" s="383"/>
      <c r="M164" s="383"/>
    </row>
    <row r="165" spans="1:23" x14ac:dyDescent="0.4">
      <c r="A165" s="332"/>
      <c r="B165" s="201" t="s">
        <v>84</v>
      </c>
      <c r="C165" s="201" t="s">
        <v>63</v>
      </c>
      <c r="D165" s="201" t="s">
        <v>84</v>
      </c>
      <c r="E165" s="201" t="s">
        <v>63</v>
      </c>
      <c r="F165" s="201" t="s">
        <v>84</v>
      </c>
      <c r="G165" s="201" t="s">
        <v>63</v>
      </c>
      <c r="H165" s="201" t="s">
        <v>84</v>
      </c>
      <c r="I165" s="201" t="s">
        <v>63</v>
      </c>
      <c r="J165" s="201" t="s">
        <v>84</v>
      </c>
      <c r="K165" s="201" t="s">
        <v>63</v>
      </c>
      <c r="L165" s="201" t="s">
        <v>84</v>
      </c>
      <c r="M165" s="201" t="s">
        <v>63</v>
      </c>
    </row>
    <row r="166" spans="1:23" ht="32.4" x14ac:dyDescent="0.4">
      <c r="A166" s="7" t="s">
        <v>85</v>
      </c>
      <c r="B166" s="82"/>
      <c r="C166" s="83">
        <f>IFERROR((B166*100/N76),0)</f>
        <v>0</v>
      </c>
      <c r="D166" s="82"/>
      <c r="E166" s="83">
        <f>IFERROR((D166*100/O76),0)</f>
        <v>0</v>
      </c>
      <c r="F166" s="84"/>
      <c r="G166" s="83">
        <f>IFERROR((F166*100/P76),0)</f>
        <v>0</v>
      </c>
      <c r="H166" s="82"/>
      <c r="I166" s="83">
        <f>IFERROR((H166*100/Q76),0)</f>
        <v>0</v>
      </c>
      <c r="J166" s="82"/>
      <c r="K166" s="83">
        <f>IFERROR((J166*100/R76),0)</f>
        <v>0</v>
      </c>
      <c r="L166" s="82"/>
      <c r="M166" s="83">
        <f>IFERROR((L166*100/S76),0)</f>
        <v>0</v>
      </c>
    </row>
    <row r="167" spans="1:23" ht="32.4" x14ac:dyDescent="0.4">
      <c r="A167" s="47" t="s">
        <v>285</v>
      </c>
      <c r="B167" s="70"/>
      <c r="C167" s="85">
        <f>IFERROR((B167*100/(B70+H70)),0)</f>
        <v>0</v>
      </c>
      <c r="D167" s="70"/>
      <c r="E167" s="85">
        <f>IFERROR((D167*100/(C70+I70)),0)</f>
        <v>0</v>
      </c>
      <c r="F167" s="86"/>
      <c r="G167" s="85">
        <f>IFERROR((F167*100/(D70+J70)),0)</f>
        <v>0</v>
      </c>
      <c r="H167" s="70"/>
      <c r="I167" s="85">
        <f>IFERROR((H167*100/(E70+K70)),0)</f>
        <v>0</v>
      </c>
      <c r="J167" s="70"/>
      <c r="K167" s="85">
        <f>IFERROR((J167*100/(F70+L70)),0)</f>
        <v>0</v>
      </c>
      <c r="L167" s="70"/>
      <c r="M167" s="85">
        <f>IFERROR((L167*100/(G70+M70)),0)</f>
        <v>0</v>
      </c>
    </row>
    <row r="168" spans="1:23" ht="32.4" x14ac:dyDescent="0.4">
      <c r="A168" s="47" t="s">
        <v>286</v>
      </c>
      <c r="B168" s="70"/>
      <c r="C168" s="85">
        <f>IF(B168=0,0,B168*100/(N70+B76+H76))</f>
        <v>0</v>
      </c>
      <c r="D168" s="70"/>
      <c r="E168" s="85">
        <f>IF(D168=0,0,D168*100/(O70+C76+I76))</f>
        <v>0</v>
      </c>
      <c r="F168" s="86"/>
      <c r="G168" s="85">
        <f>IFERROR((F168*100/(P70+D76+J76)),0)</f>
        <v>0</v>
      </c>
      <c r="H168" s="70"/>
      <c r="I168" s="85">
        <f>IFERROR((H168*100/(Q70+E76+K76)),0)</f>
        <v>0</v>
      </c>
      <c r="J168" s="70"/>
      <c r="K168" s="85">
        <f>IFERROR((J168*100/(R70+F76+L76)),0)</f>
        <v>0</v>
      </c>
      <c r="L168" s="70"/>
      <c r="M168" s="85">
        <f>IFERROR((L168*100/(S70+G76+M76)),0)</f>
        <v>0</v>
      </c>
    </row>
    <row r="169" spans="1:23" ht="32.4" x14ac:dyDescent="0.4">
      <c r="A169" s="87" t="s">
        <v>88</v>
      </c>
      <c r="B169" s="70"/>
      <c r="C169" s="85">
        <f>IFERROR((B169*100/N76),0)</f>
        <v>0</v>
      </c>
      <c r="D169" s="70"/>
      <c r="E169" s="85">
        <f>IFERROR((D169*100/O76),0)</f>
        <v>0</v>
      </c>
      <c r="F169" s="86"/>
      <c r="G169" s="85">
        <f>IFERROR((F169*100/P76),0)</f>
        <v>0</v>
      </c>
      <c r="H169" s="70"/>
      <c r="I169" s="85">
        <f>IF(H169=0,0,H169*100/Q76)</f>
        <v>0</v>
      </c>
      <c r="J169" s="70"/>
      <c r="K169" s="85">
        <f>IF(J169=0,0,J169*100/R76)</f>
        <v>0</v>
      </c>
      <c r="L169" s="70"/>
      <c r="M169" s="85">
        <f>IF(L169=0,0,L169*100/S76)</f>
        <v>0</v>
      </c>
    </row>
    <row r="170" spans="1:23" x14ac:dyDescent="0.4">
      <c r="A170" s="47" t="s">
        <v>89</v>
      </c>
      <c r="B170" s="88">
        <f>SUM(B166:B169)</f>
        <v>0</v>
      </c>
      <c r="C170" s="85">
        <f>IF(B170=0,0,B170*100/N76)</f>
        <v>0</v>
      </c>
      <c r="D170" s="88">
        <f>SUM(D166:D169)</f>
        <v>0</v>
      </c>
      <c r="E170" s="85">
        <f>IF(D170=0,0,D170*100/O76)</f>
        <v>0</v>
      </c>
      <c r="F170" s="88">
        <f>SUM(F166:F169)</f>
        <v>0</v>
      </c>
      <c r="G170" s="85">
        <f>IFERROR((F170*100/P76),0)</f>
        <v>0</v>
      </c>
      <c r="H170" s="88">
        <f>SUM(H166:H169)</f>
        <v>0</v>
      </c>
      <c r="I170" s="85">
        <f>IFERROR((H170*100/Q76),0)</f>
        <v>0</v>
      </c>
      <c r="J170" s="88">
        <f>SUM(J166:J169)</f>
        <v>0</v>
      </c>
      <c r="K170" s="85">
        <f>IFERROR((J170*100/R76),0)</f>
        <v>0</v>
      </c>
      <c r="L170" s="88">
        <f>SUM(L166:L169)</f>
        <v>0</v>
      </c>
      <c r="M170" s="85">
        <f>IFERROR((L170*100/S76),0)</f>
        <v>0</v>
      </c>
    </row>
    <row r="171" spans="1:23" ht="32.4" x14ac:dyDescent="0.4">
      <c r="A171" s="47" t="s">
        <v>90</v>
      </c>
      <c r="B171" s="70"/>
      <c r="C171" s="85">
        <f>IFERROR((B171*100/(B70+H70)),0)</f>
        <v>0</v>
      </c>
      <c r="D171" s="70"/>
      <c r="E171" s="85">
        <f>IFERROR((D171*100/(C70+I70)),0)</f>
        <v>0</v>
      </c>
      <c r="F171" s="86"/>
      <c r="G171" s="85">
        <f>IFERROR((F171*100/(D70+J70)),0)</f>
        <v>0</v>
      </c>
      <c r="H171" s="70"/>
      <c r="I171" s="85">
        <f>IFERROR((H171*100/(E70+K70)),0)</f>
        <v>0</v>
      </c>
      <c r="J171" s="70"/>
      <c r="K171" s="85">
        <f>IFERROR((J171*100/(F70+L70)),0)</f>
        <v>0</v>
      </c>
      <c r="L171" s="70"/>
      <c r="M171" s="85">
        <f>IFERROR((L171*100/(G70+M70)),0)</f>
        <v>0</v>
      </c>
    </row>
    <row r="172" spans="1:23" ht="32.4" x14ac:dyDescent="0.4">
      <c r="A172" s="87" t="s">
        <v>91</v>
      </c>
      <c r="B172" s="70"/>
      <c r="C172" s="85">
        <f>IFERROR(B172*100/N76,0)</f>
        <v>0</v>
      </c>
      <c r="D172" s="70"/>
      <c r="E172" s="85">
        <f>IFERROR(D172*100/O76,0)</f>
        <v>0</v>
      </c>
      <c r="F172" s="86"/>
      <c r="G172" s="85">
        <f>IFERROR(F172*100/P76,0)</f>
        <v>0</v>
      </c>
      <c r="H172" s="70"/>
      <c r="I172" s="85">
        <f>IFERROR(H172*100/Q76,0)</f>
        <v>0</v>
      </c>
      <c r="J172" s="70"/>
      <c r="K172" s="85">
        <f>IFERROR(J172*100/R76,0)</f>
        <v>0</v>
      </c>
      <c r="L172" s="70"/>
      <c r="M172" s="85">
        <f>IFERROR(L172*100/S76,0)</f>
        <v>0</v>
      </c>
    </row>
    <row r="173" spans="1:23" ht="32.4" x14ac:dyDescent="0.4">
      <c r="A173" s="89" t="s">
        <v>92</v>
      </c>
      <c r="B173" s="70"/>
      <c r="C173" s="85">
        <f>IFERROR(B173*100/B172,0)</f>
        <v>0</v>
      </c>
      <c r="D173" s="70"/>
      <c r="E173" s="85">
        <f>IFERROR(D173*100/D172,0)</f>
        <v>0</v>
      </c>
      <c r="F173" s="86"/>
      <c r="G173" s="85">
        <f>IFERROR(F173*100/F172,0)</f>
        <v>0</v>
      </c>
      <c r="H173" s="70"/>
      <c r="I173" s="85">
        <f>IFERROR(H173*100/H172,0)</f>
        <v>0</v>
      </c>
      <c r="J173" s="70"/>
      <c r="K173" s="85">
        <f>IFERROR(J173*100/J172,0)</f>
        <v>0</v>
      </c>
      <c r="L173" s="70"/>
      <c r="M173" s="85">
        <f>IFERROR(L173*100/L172,0)</f>
        <v>0</v>
      </c>
    </row>
    <row r="174" spans="1:23" ht="32.4" x14ac:dyDescent="0.4">
      <c r="A174" s="87" t="s">
        <v>93</v>
      </c>
      <c r="B174" s="70"/>
      <c r="C174" s="85">
        <f>IFERROR(B174*100/N76,0)</f>
        <v>0</v>
      </c>
      <c r="D174" s="70"/>
      <c r="E174" s="85">
        <f>IFERROR(D174*100/O76,0)</f>
        <v>0</v>
      </c>
      <c r="F174" s="86"/>
      <c r="G174" s="85">
        <f>IFERROR(F174*100/P76,0)</f>
        <v>0</v>
      </c>
      <c r="H174" s="70"/>
      <c r="I174" s="85">
        <f>IFERROR(H174*100/Q76,0)</f>
        <v>0</v>
      </c>
      <c r="J174" s="70"/>
      <c r="K174" s="85">
        <f>IFERROR(J174*100/R76,0)</f>
        <v>0</v>
      </c>
      <c r="L174" s="70"/>
      <c r="M174" s="85">
        <f>IFERROR(L174*100/S76,0)</f>
        <v>0</v>
      </c>
    </row>
    <row r="175" spans="1:23" ht="32.4" x14ac:dyDescent="0.4">
      <c r="A175" s="89" t="s">
        <v>94</v>
      </c>
      <c r="B175" s="70"/>
      <c r="C175" s="85">
        <f>IFERROR(B175*100/B174,0)</f>
        <v>0</v>
      </c>
      <c r="D175" s="70"/>
      <c r="E175" s="85">
        <f>IFERROR(D175*100/D174,0)</f>
        <v>0</v>
      </c>
      <c r="F175" s="86"/>
      <c r="G175" s="85">
        <f>IFERROR(F175*100/F174,0)</f>
        <v>0</v>
      </c>
      <c r="H175" s="70"/>
      <c r="I175" s="85">
        <f>IFERROR(H175*100/H174,0)</f>
        <v>0</v>
      </c>
      <c r="J175" s="70"/>
      <c r="K175" s="85">
        <f>IFERROR(J175*100/J174,0)</f>
        <v>0</v>
      </c>
      <c r="L175" s="70"/>
      <c r="M175" s="85">
        <f>IFERROR(L175*100/L174,0)</f>
        <v>0</v>
      </c>
    </row>
    <row r="176" spans="1:23" x14ac:dyDescent="0.4">
      <c r="A176" s="89" t="s">
        <v>95</v>
      </c>
      <c r="B176" s="70"/>
      <c r="C176" s="85">
        <f>IFERROR(B176*100/(N76),0)</f>
        <v>0</v>
      </c>
      <c r="D176" s="70"/>
      <c r="E176" s="85">
        <f>IFERROR(D176*100/(O76),0)</f>
        <v>0</v>
      </c>
      <c r="F176" s="90"/>
      <c r="G176" s="85">
        <f>IFERROR(F176*100/(P76),0)</f>
        <v>0</v>
      </c>
      <c r="H176" s="70"/>
      <c r="I176" s="85">
        <f>IFERROR(H176*100/(Q76),0)</f>
        <v>0</v>
      </c>
      <c r="J176" s="70"/>
      <c r="K176" s="85">
        <f>IFERROR(J176*100/(R76),0)</f>
        <v>0</v>
      </c>
      <c r="L176" s="70"/>
      <c r="M176" s="85">
        <f>IFERROR(L176*100/(S76),0)</f>
        <v>0</v>
      </c>
    </row>
    <row r="177" spans="1:27" ht="32.4" x14ac:dyDescent="0.4">
      <c r="A177" s="89" t="s">
        <v>96</v>
      </c>
      <c r="B177" s="70"/>
      <c r="C177" s="85">
        <f>IFERROR((B177*100/B176),0)</f>
        <v>0</v>
      </c>
      <c r="D177" s="70"/>
      <c r="E177" s="85">
        <f>IFERROR((D177*100/D176),0)</f>
        <v>0</v>
      </c>
      <c r="F177" s="86"/>
      <c r="G177" s="85">
        <f>IFERROR((F177*100/F176),0)</f>
        <v>0</v>
      </c>
      <c r="H177" s="70"/>
      <c r="I177" s="85">
        <f>IFERROR((H177*100/H176),0)</f>
        <v>0</v>
      </c>
      <c r="J177" s="70"/>
      <c r="K177" s="85">
        <f>IFERROR((J177*100/J176),0)</f>
        <v>0</v>
      </c>
      <c r="L177" s="70"/>
      <c r="M177" s="85">
        <f>IFERROR((L177*100/L176),0)</f>
        <v>0</v>
      </c>
    </row>
    <row r="178" spans="1:27" ht="32.4" x14ac:dyDescent="0.4">
      <c r="A178" s="89" t="s">
        <v>97</v>
      </c>
      <c r="B178" s="70"/>
      <c r="C178" s="85">
        <f>IFERROR((B178*100/(B69+H69)),0)</f>
        <v>0</v>
      </c>
      <c r="D178" s="70"/>
      <c r="E178" s="85">
        <f>IFERROR((D178*100/(C69+I69)),0)</f>
        <v>0</v>
      </c>
      <c r="F178" s="86"/>
      <c r="G178" s="85">
        <f>IFERROR((F178*100/(D69+J69)),0)</f>
        <v>0</v>
      </c>
      <c r="H178" s="70"/>
      <c r="I178" s="85">
        <f>IFERROR((H178*100/(E69+K69)),0)</f>
        <v>0</v>
      </c>
      <c r="J178" s="70"/>
      <c r="K178" s="85">
        <f>IFERROR((J178*100/(F69+L69)),0)</f>
        <v>0</v>
      </c>
      <c r="L178" s="70"/>
      <c r="M178" s="85">
        <f>IFERROR((L178*100/(G69+M69)),0)</f>
        <v>0</v>
      </c>
    </row>
    <row r="179" spans="1:27" ht="48.6" x14ac:dyDescent="0.4">
      <c r="A179" s="89" t="s">
        <v>221</v>
      </c>
      <c r="B179" s="70"/>
      <c r="C179" s="85">
        <f>IFERROR((B179*100/(B69+H69)),0)</f>
        <v>0</v>
      </c>
      <c r="D179" s="70"/>
      <c r="E179" s="85">
        <f>IFERROR((D179*100/(C69+I69)),0)</f>
        <v>0</v>
      </c>
      <c r="F179" s="86"/>
      <c r="G179" s="85">
        <f>IFERROR((F179*100/(D69+J69)),0)</f>
        <v>0</v>
      </c>
      <c r="H179" s="70"/>
      <c r="I179" s="85">
        <f>IFERROR((H179*100/(E69+K69)),0)</f>
        <v>0</v>
      </c>
      <c r="J179" s="70"/>
      <c r="K179" s="85">
        <f>IFERROR((J179*100/(F69+L69)),0)</f>
        <v>0</v>
      </c>
      <c r="L179" s="70"/>
      <c r="M179" s="85">
        <f>IFERROR((L179*100/(G69+M69)),0)</f>
        <v>0</v>
      </c>
    </row>
    <row r="180" spans="1:27" ht="32.4" x14ac:dyDescent="0.4">
      <c r="A180" s="89" t="s">
        <v>222</v>
      </c>
      <c r="B180" s="70"/>
      <c r="C180" s="85">
        <f>IFERROR((B180*100/(B69+H69)),0)</f>
        <v>0</v>
      </c>
      <c r="D180" s="70"/>
      <c r="E180" s="85">
        <f>IFERROR((D180*100/(C69+I69)),0)</f>
        <v>0</v>
      </c>
      <c r="F180" s="86"/>
      <c r="G180" s="85">
        <f>IFERROR((F180*100/(D69+J69)),0)</f>
        <v>0</v>
      </c>
      <c r="H180" s="70"/>
      <c r="I180" s="85">
        <f>IFERROR((H180*100/(E69+K69)),0)</f>
        <v>0</v>
      </c>
      <c r="J180" s="70"/>
      <c r="K180" s="85">
        <f>IFERROR((J180*100/(F69+L69)),0)</f>
        <v>0</v>
      </c>
      <c r="L180" s="70"/>
      <c r="M180" s="85">
        <f>IFERROR((L180*100/(G69+M69)),0)</f>
        <v>0</v>
      </c>
      <c r="N180" s="91"/>
    </row>
    <row r="181" spans="1:27" ht="32.4" x14ac:dyDescent="0.4">
      <c r="A181" s="87" t="s">
        <v>98</v>
      </c>
      <c r="B181" s="70"/>
      <c r="C181" s="92">
        <f>IFERROR(B181*100/(B43+H43),0)</f>
        <v>0</v>
      </c>
      <c r="D181" s="70"/>
      <c r="E181" s="92">
        <f>IFERROR(D181*100/(C43+I43),0)</f>
        <v>0</v>
      </c>
      <c r="F181" s="86"/>
      <c r="G181" s="92">
        <f>IFERROR(F181*100/(D43+J43),0)</f>
        <v>0</v>
      </c>
      <c r="H181" s="70"/>
      <c r="I181" s="92">
        <f>IFERROR(H181*100/(E43+K43),0)</f>
        <v>0</v>
      </c>
      <c r="J181" s="70"/>
      <c r="K181" s="92">
        <f>IFERROR(J181*100/(F43+L43),0)</f>
        <v>0</v>
      </c>
      <c r="L181" s="70"/>
      <c r="M181" s="92">
        <f>IFERROR(L181*100/(G43+M43),0)</f>
        <v>0</v>
      </c>
      <c r="N181" s="91"/>
      <c r="O181" s="91"/>
    </row>
    <row r="182" spans="1:27" ht="32.4" x14ac:dyDescent="0.4">
      <c r="A182" s="87" t="s">
        <v>99</v>
      </c>
      <c r="B182" s="70"/>
      <c r="C182" s="92">
        <f>IFERROR((B182*100/(B69+H69)),0)</f>
        <v>0</v>
      </c>
      <c r="D182" s="70"/>
      <c r="E182" s="92">
        <f>IFERROR((D182*100/(C69+I69)),0)</f>
        <v>0</v>
      </c>
      <c r="F182" s="86"/>
      <c r="G182" s="92">
        <f>IFERROR((F182*100/(D69+J69)),0)</f>
        <v>0</v>
      </c>
      <c r="H182" s="70"/>
      <c r="I182" s="92">
        <f>IFERROR((H182*100/(E69+K69)),0)</f>
        <v>0</v>
      </c>
      <c r="J182" s="70"/>
      <c r="K182" s="92">
        <f>IFERROR((J182*100/(F69+L69)),0)</f>
        <v>0</v>
      </c>
      <c r="L182" s="70"/>
      <c r="M182" s="92">
        <f>IFERROR((L182*100/(G69+M69)),0)</f>
        <v>0</v>
      </c>
      <c r="N182" s="91"/>
      <c r="O182" s="91"/>
    </row>
    <row r="183" spans="1:27" x14ac:dyDescent="0.4">
      <c r="A183" s="272" t="s">
        <v>100</v>
      </c>
      <c r="B183" s="94"/>
      <c r="C183" s="94"/>
      <c r="D183" s="94"/>
      <c r="E183" s="94"/>
      <c r="F183" s="94"/>
      <c r="G183" s="94"/>
      <c r="H183" s="94"/>
      <c r="I183" s="94"/>
      <c r="J183" s="94"/>
      <c r="K183" s="94"/>
      <c r="L183" s="94"/>
      <c r="M183" s="94"/>
      <c r="N183" s="91"/>
      <c r="O183" s="91"/>
    </row>
    <row r="184" spans="1:27" x14ac:dyDescent="0.4">
      <c r="A184" s="384" t="s">
        <v>101</v>
      </c>
      <c r="B184" s="384"/>
      <c r="C184" s="384"/>
      <c r="D184" s="384"/>
      <c r="E184" s="384"/>
      <c r="F184" s="384"/>
      <c r="G184" s="384"/>
      <c r="H184" s="384"/>
      <c r="I184" s="384"/>
      <c r="J184" s="384"/>
      <c r="K184" s="384"/>
      <c r="L184" s="384"/>
      <c r="M184" s="384"/>
      <c r="N184" s="384"/>
      <c r="O184" s="384"/>
      <c r="P184" s="384"/>
      <c r="Q184" s="384"/>
      <c r="R184" s="384"/>
      <c r="S184" s="384"/>
      <c r="T184" s="384"/>
      <c r="U184" s="384"/>
      <c r="V184" s="384"/>
      <c r="W184" s="273"/>
      <c r="X184" s="273"/>
      <c r="Y184" s="273"/>
      <c r="Z184" s="91"/>
      <c r="AA184" s="91"/>
    </row>
    <row r="185" spans="1:27" ht="26.25" customHeight="1" x14ac:dyDescent="0.4">
      <c r="A185" s="391" t="s">
        <v>102</v>
      </c>
      <c r="B185" s="391"/>
      <c r="C185" s="391"/>
      <c r="D185" s="391"/>
      <c r="E185" s="391"/>
      <c r="F185" s="391"/>
      <c r="G185" s="391"/>
      <c r="H185" s="391"/>
      <c r="I185" s="391"/>
      <c r="J185" s="391"/>
      <c r="K185" s="391"/>
      <c r="L185" s="391"/>
      <c r="M185" s="391"/>
      <c r="N185" s="391"/>
      <c r="O185" s="391"/>
      <c r="P185" s="391"/>
      <c r="Q185" s="391"/>
      <c r="R185" s="391"/>
      <c r="S185" s="391"/>
      <c r="T185" s="95"/>
      <c r="U185" s="95"/>
      <c r="V185" s="95"/>
      <c r="W185" s="95"/>
      <c r="X185" s="95"/>
      <c r="Y185" s="95"/>
    </row>
    <row r="186" spans="1:27" x14ac:dyDescent="0.4">
      <c r="A186" s="420" t="s">
        <v>74</v>
      </c>
      <c r="B186" s="420"/>
      <c r="C186" s="420"/>
      <c r="D186" s="420"/>
      <c r="E186" s="420"/>
      <c r="F186" s="420"/>
      <c r="G186" s="420"/>
      <c r="H186" s="420"/>
      <c r="I186" s="420"/>
      <c r="J186" s="420"/>
      <c r="K186" s="420"/>
      <c r="L186" s="420"/>
      <c r="M186" s="420"/>
      <c r="N186" s="420"/>
      <c r="O186" s="420"/>
      <c r="P186" s="420"/>
      <c r="Q186" s="420"/>
      <c r="R186" s="420"/>
      <c r="S186" s="420"/>
      <c r="T186" s="219"/>
      <c r="U186" s="219"/>
      <c r="V186" s="219"/>
    </row>
    <row r="187" spans="1:27" x14ac:dyDescent="0.4">
      <c r="A187" s="64"/>
      <c r="B187" s="96"/>
      <c r="C187" s="96"/>
      <c r="D187" s="96"/>
      <c r="E187" s="96"/>
      <c r="F187" s="96"/>
      <c r="G187" s="96"/>
      <c r="J187" s="96"/>
      <c r="K187" s="96"/>
      <c r="L187" s="96"/>
    </row>
    <row r="188" spans="1:27" x14ac:dyDescent="0.4">
      <c r="A188" s="445" t="s">
        <v>103</v>
      </c>
      <c r="B188" s="446"/>
      <c r="C188" s="446"/>
      <c r="D188" s="446"/>
      <c r="E188" s="446"/>
      <c r="F188" s="446"/>
      <c r="G188" s="446"/>
      <c r="H188" s="446"/>
      <c r="I188" s="446"/>
      <c r="J188" s="446"/>
      <c r="K188" s="446"/>
      <c r="L188" s="446"/>
      <c r="M188" s="447"/>
    </row>
    <row r="189" spans="1:27" x14ac:dyDescent="0.4">
      <c r="A189" s="408" t="s">
        <v>61</v>
      </c>
      <c r="B189" s="322">
        <v>2018</v>
      </c>
      <c r="C189" s="324"/>
      <c r="D189" s="305">
        <v>2019</v>
      </c>
      <c r="E189" s="328"/>
      <c r="F189" s="328"/>
      <c r="G189" s="306"/>
      <c r="H189" s="332">
        <v>2020</v>
      </c>
      <c r="I189" s="332"/>
      <c r="J189" s="332">
        <v>2021</v>
      </c>
      <c r="K189" s="332"/>
      <c r="L189" s="332">
        <v>2022</v>
      </c>
      <c r="M189" s="332"/>
    </row>
    <row r="190" spans="1:27" x14ac:dyDescent="0.4">
      <c r="A190" s="409"/>
      <c r="B190" s="325"/>
      <c r="C190" s="327"/>
      <c r="D190" s="305" t="s">
        <v>283</v>
      </c>
      <c r="E190" s="306"/>
      <c r="F190" s="305" t="s">
        <v>218</v>
      </c>
      <c r="G190" s="306"/>
      <c r="H190" s="332"/>
      <c r="I190" s="332"/>
      <c r="J190" s="332"/>
      <c r="K190" s="332"/>
      <c r="L190" s="332"/>
      <c r="M190" s="332"/>
    </row>
    <row r="191" spans="1:27" x14ac:dyDescent="0.4">
      <c r="A191" s="409"/>
      <c r="B191" s="211" t="s">
        <v>84</v>
      </c>
      <c r="C191" s="211" t="s">
        <v>63</v>
      </c>
      <c r="D191" s="211" t="s">
        <v>84</v>
      </c>
      <c r="E191" s="211" t="s">
        <v>63</v>
      </c>
      <c r="F191" s="211" t="s">
        <v>84</v>
      </c>
      <c r="G191" s="211" t="s">
        <v>63</v>
      </c>
      <c r="H191" s="211" t="s">
        <v>84</v>
      </c>
      <c r="I191" s="211" t="s">
        <v>63</v>
      </c>
      <c r="J191" s="211" t="s">
        <v>84</v>
      </c>
      <c r="K191" s="211" t="s">
        <v>63</v>
      </c>
      <c r="L191" s="211" t="s">
        <v>84</v>
      </c>
      <c r="M191" s="211" t="s">
        <v>63</v>
      </c>
    </row>
    <row r="192" spans="1:27" ht="32.4" x14ac:dyDescent="0.4">
      <c r="A192" s="271" t="s">
        <v>104</v>
      </c>
      <c r="B192" s="98"/>
      <c r="C192" s="83">
        <f>IFERROR((B192*100/H43),0)</f>
        <v>0</v>
      </c>
      <c r="D192" s="98"/>
      <c r="E192" s="83">
        <f>IFERROR((D192*100/I43),0)</f>
        <v>0</v>
      </c>
      <c r="F192" s="84"/>
      <c r="G192" s="83">
        <f>IFERROR((F192*100/J43),0)</f>
        <v>0</v>
      </c>
      <c r="H192" s="98"/>
      <c r="I192" s="83">
        <f>IFERROR((H192*100/K43),0)</f>
        <v>0</v>
      </c>
      <c r="J192" s="98"/>
      <c r="K192" s="83">
        <f>IFERROR((J192*100/L43),0)</f>
        <v>0</v>
      </c>
      <c r="L192" s="98"/>
      <c r="M192" s="68">
        <f>IFERROR((L192*100/M43),0)</f>
        <v>0</v>
      </c>
      <c r="N192" s="99"/>
      <c r="O192" s="99"/>
    </row>
    <row r="193" spans="1:15" x14ac:dyDescent="0.4">
      <c r="A193" s="89" t="s">
        <v>105</v>
      </c>
      <c r="B193" s="516"/>
      <c r="C193" s="517"/>
      <c r="D193" s="516"/>
      <c r="E193" s="518"/>
      <c r="F193" s="518"/>
      <c r="G193" s="517"/>
      <c r="H193" s="516"/>
      <c r="I193" s="517"/>
      <c r="J193" s="516"/>
      <c r="K193" s="517"/>
      <c r="L193" s="516"/>
      <c r="M193" s="519"/>
      <c r="N193" s="99"/>
      <c r="O193" s="99"/>
    </row>
    <row r="194" spans="1:15" ht="32.4" x14ac:dyDescent="0.4">
      <c r="A194" s="87" t="s">
        <v>106</v>
      </c>
      <c r="B194" s="101"/>
      <c r="C194" s="67">
        <f>IFERROR((B194*100/B193),0)</f>
        <v>0</v>
      </c>
      <c r="D194" s="101"/>
      <c r="E194" s="67">
        <f>IFERROR((D194*100/D193),0)</f>
        <v>0</v>
      </c>
      <c r="F194" s="72"/>
      <c r="G194" s="67">
        <f>IFERROR((F194*100/F193),0)</f>
        <v>0</v>
      </c>
      <c r="H194" s="101"/>
      <c r="I194" s="67">
        <f>IFERROR((H194*100/H193),0)</f>
        <v>0</v>
      </c>
      <c r="J194" s="101"/>
      <c r="K194" s="67">
        <f>IFERROR((J194*100/J193),0)</f>
        <v>0</v>
      </c>
      <c r="L194" s="101"/>
      <c r="M194" s="71">
        <f>IFERROR((L194*100/L193),0)</f>
        <v>0</v>
      </c>
      <c r="N194" s="99"/>
      <c r="O194" s="99"/>
    </row>
    <row r="195" spans="1:15" ht="32.4" x14ac:dyDescent="0.4">
      <c r="A195" s="89" t="s">
        <v>107</v>
      </c>
      <c r="B195" s="101"/>
      <c r="C195" s="67">
        <f>IFERROR((B195*100/B194),0)</f>
        <v>0</v>
      </c>
      <c r="D195" s="101"/>
      <c r="E195" s="67">
        <f>IFERROR((D195*100/D194),0)</f>
        <v>0</v>
      </c>
      <c r="F195" s="72"/>
      <c r="G195" s="67">
        <f>IFERROR((F195*100/F194),0)</f>
        <v>0</v>
      </c>
      <c r="H195" s="101"/>
      <c r="I195" s="67">
        <f>IFERROR((H195*100/H194),0)</f>
        <v>0</v>
      </c>
      <c r="J195" s="101"/>
      <c r="K195" s="67">
        <f>IFERROR((J195*100/J194),0)</f>
        <v>0</v>
      </c>
      <c r="L195" s="101"/>
      <c r="M195" s="71">
        <f>IFERROR((L195*100/L194),0)</f>
        <v>0</v>
      </c>
      <c r="N195" s="99"/>
      <c r="O195" s="99"/>
    </row>
    <row r="196" spans="1:15" ht="32.4" x14ac:dyDescent="0.4">
      <c r="A196" s="89" t="s">
        <v>108</v>
      </c>
      <c r="B196" s="101"/>
      <c r="C196" s="67">
        <f>IFERROR((B196*100/B194),0)</f>
        <v>0</v>
      </c>
      <c r="D196" s="101"/>
      <c r="E196" s="67">
        <f>IFERROR((D196*100/D194),0)</f>
        <v>0</v>
      </c>
      <c r="F196" s="72"/>
      <c r="G196" s="67">
        <f>IFERROR((F196*100/F194),0)</f>
        <v>0</v>
      </c>
      <c r="H196" s="101"/>
      <c r="I196" s="67">
        <f>IFERROR((H196*100/H194),0)</f>
        <v>0</v>
      </c>
      <c r="J196" s="101"/>
      <c r="K196" s="67">
        <f>IFERROR((J196*100/J194),0)</f>
        <v>0</v>
      </c>
      <c r="L196" s="101"/>
      <c r="M196" s="71">
        <f>IFERROR((L196*100/L194),0)</f>
        <v>0</v>
      </c>
      <c r="N196" s="99"/>
      <c r="O196" s="99"/>
    </row>
    <row r="197" spans="1:15" ht="32.4" x14ac:dyDescent="0.4">
      <c r="A197" s="87" t="s">
        <v>109</v>
      </c>
      <c r="B197" s="101"/>
      <c r="C197" s="67">
        <f>IFERROR((B197*100/B43),0)</f>
        <v>0</v>
      </c>
      <c r="D197" s="101"/>
      <c r="E197" s="67">
        <f>IFERROR((D197*100/C43),0)</f>
        <v>0</v>
      </c>
      <c r="F197" s="72"/>
      <c r="G197" s="67">
        <f>IFERROR((F197*100/D43),0)</f>
        <v>0</v>
      </c>
      <c r="H197" s="101"/>
      <c r="I197" s="67">
        <f>IFERROR((H197*100/E43),0)</f>
        <v>0</v>
      </c>
      <c r="J197" s="101"/>
      <c r="K197" s="67">
        <f>IFERROR((J197*100/F43),0)</f>
        <v>0</v>
      </c>
      <c r="L197" s="101"/>
      <c r="M197" s="71">
        <f>IFERROR((L197*100/G43),0)</f>
        <v>0</v>
      </c>
      <c r="N197" s="99"/>
      <c r="O197" s="99"/>
    </row>
    <row r="198" spans="1:15" x14ac:dyDescent="0.4">
      <c r="A198" s="87" t="s">
        <v>110</v>
      </c>
      <c r="B198" s="516"/>
      <c r="C198" s="517"/>
      <c r="D198" s="516"/>
      <c r="E198" s="518"/>
      <c r="F198" s="518"/>
      <c r="G198" s="517"/>
      <c r="H198" s="516"/>
      <c r="I198" s="517"/>
      <c r="J198" s="516"/>
      <c r="K198" s="517"/>
      <c r="L198" s="516"/>
      <c r="M198" s="519"/>
      <c r="N198" s="99"/>
      <c r="O198" s="99"/>
    </row>
    <row r="199" spans="1:15" x14ac:dyDescent="0.4">
      <c r="A199" s="87" t="s">
        <v>111</v>
      </c>
      <c r="B199" s="101"/>
      <c r="C199" s="67">
        <f>IFERROR((B199*100/B198),0)</f>
        <v>0</v>
      </c>
      <c r="D199" s="101"/>
      <c r="E199" s="67">
        <f>IFERROR((D199*100/D198),0)</f>
        <v>0</v>
      </c>
      <c r="F199" s="72"/>
      <c r="G199" s="67">
        <f>IFERROR((F199*100/F198),0)</f>
        <v>0</v>
      </c>
      <c r="H199" s="101"/>
      <c r="I199" s="67">
        <f>IFERROR((H199*100/H198),0)</f>
        <v>0</v>
      </c>
      <c r="J199" s="101"/>
      <c r="K199" s="67">
        <f>IFERROR((J199*100/J198),0)</f>
        <v>0</v>
      </c>
      <c r="L199" s="101"/>
      <c r="M199" s="71">
        <f>IFERROR((L199*100/L198),0)</f>
        <v>0</v>
      </c>
      <c r="N199" s="99"/>
      <c r="O199" s="99"/>
    </row>
    <row r="200" spans="1:15" ht="32.4" x14ac:dyDescent="0.4">
      <c r="A200" s="89" t="s">
        <v>112</v>
      </c>
      <c r="B200" s="101"/>
      <c r="C200" s="67">
        <f>IFERROR((B200*100/B199),0)</f>
        <v>0</v>
      </c>
      <c r="D200" s="101"/>
      <c r="E200" s="67">
        <f>IFERROR((D200*100/D199),0)</f>
        <v>0</v>
      </c>
      <c r="F200" s="72"/>
      <c r="G200" s="67">
        <f>IFERROR((F200*100/F199),0)</f>
        <v>0</v>
      </c>
      <c r="H200" s="101"/>
      <c r="I200" s="67">
        <f>IFERROR((H200*100/H199),0)</f>
        <v>0</v>
      </c>
      <c r="J200" s="101"/>
      <c r="K200" s="67">
        <f>IFERROR((J200*100/J199),0)</f>
        <v>0</v>
      </c>
      <c r="L200" s="101"/>
      <c r="M200" s="71">
        <f>IFERROR((L200*100/L199),0)</f>
        <v>0</v>
      </c>
      <c r="N200" s="99"/>
      <c r="O200" s="99"/>
    </row>
    <row r="201" spans="1:15" ht="32.4" x14ac:dyDescent="0.4">
      <c r="A201" s="89" t="s">
        <v>113</v>
      </c>
      <c r="B201" s="101"/>
      <c r="C201" s="67">
        <f>IFERROR((B201*100/B199),0)</f>
        <v>0</v>
      </c>
      <c r="D201" s="101"/>
      <c r="E201" s="67">
        <f>IFERROR((D201*100/D199),0)</f>
        <v>0</v>
      </c>
      <c r="F201" s="72"/>
      <c r="G201" s="67">
        <f>IFERROR((F201*100/F199),0)</f>
        <v>0</v>
      </c>
      <c r="H201" s="101"/>
      <c r="I201" s="67">
        <f>IFERROR((H201*100/H199),0)</f>
        <v>0</v>
      </c>
      <c r="J201" s="101"/>
      <c r="K201" s="67">
        <f>IFERROR((J201*100/J199),0)</f>
        <v>0</v>
      </c>
      <c r="L201" s="101"/>
      <c r="M201" s="71">
        <f>IFERROR((L201*100/L199),0)</f>
        <v>0</v>
      </c>
      <c r="N201" s="99"/>
      <c r="O201" s="99"/>
    </row>
    <row r="202" spans="1:15" ht="32.4" x14ac:dyDescent="0.4">
      <c r="A202" s="89" t="s">
        <v>114</v>
      </c>
      <c r="B202" s="101"/>
      <c r="C202" s="67">
        <f>IFERROR(B202*100/H43,0)</f>
        <v>0</v>
      </c>
      <c r="D202" s="101"/>
      <c r="E202" s="67">
        <f>IFERROR(D202*100/I43,0)</f>
        <v>0</v>
      </c>
      <c r="F202" s="72"/>
      <c r="G202" s="67">
        <f>IFERROR(F202*100/J43,0)</f>
        <v>0</v>
      </c>
      <c r="H202" s="101"/>
      <c r="I202" s="67">
        <f>IFERROR(H202*100/K43,0)</f>
        <v>0</v>
      </c>
      <c r="J202" s="101"/>
      <c r="K202" s="67">
        <f>IFERROR(J202*100/L43,0)</f>
        <v>0</v>
      </c>
      <c r="L202" s="101"/>
      <c r="M202" s="71">
        <f>IFERROR(L202*100/M43,0)</f>
        <v>0</v>
      </c>
      <c r="N202" s="99"/>
      <c r="O202" s="99"/>
    </row>
    <row r="203" spans="1:15" ht="32.4" x14ac:dyDescent="0.4">
      <c r="A203" s="105" t="s">
        <v>115</v>
      </c>
      <c r="B203" s="101"/>
      <c r="C203" s="67">
        <f>IFERROR(B203*100/H43,0)</f>
        <v>0</v>
      </c>
      <c r="D203" s="101"/>
      <c r="E203" s="67">
        <f>IFERROR(D203*100/I43,0)</f>
        <v>0</v>
      </c>
      <c r="F203" s="72"/>
      <c r="G203" s="67">
        <f>IFERROR(F203*100/J43,0)</f>
        <v>0</v>
      </c>
      <c r="H203" s="101"/>
      <c r="I203" s="67">
        <f>IFERROR(H203*100/K43,0)</f>
        <v>0</v>
      </c>
      <c r="J203" s="101"/>
      <c r="K203" s="67">
        <f>IFERROR(J203*100/L43,0)</f>
        <v>0</v>
      </c>
      <c r="L203" s="101"/>
      <c r="M203" s="71">
        <f>IFERROR(L203*100/M43,0)</f>
        <v>0</v>
      </c>
      <c r="N203" s="99"/>
      <c r="O203" s="99"/>
    </row>
    <row r="204" spans="1:15" ht="32.4" x14ac:dyDescent="0.4">
      <c r="A204" s="105" t="s">
        <v>116</v>
      </c>
      <c r="B204" s="101"/>
      <c r="C204" s="67">
        <f>IFERROR((B204*100/(B43+H43)),0)</f>
        <v>0</v>
      </c>
      <c r="D204" s="101"/>
      <c r="E204" s="67">
        <f>IFERROR((D204*100/(C43+I43)),0)</f>
        <v>0</v>
      </c>
      <c r="F204" s="72"/>
      <c r="G204" s="67">
        <f>IFERROR((F204*100/(D43+J43)),0)</f>
        <v>0</v>
      </c>
      <c r="H204" s="101"/>
      <c r="I204" s="67">
        <f>IFERROR((H204*100/(E43+K43)),0)</f>
        <v>0</v>
      </c>
      <c r="J204" s="101"/>
      <c r="K204" s="67">
        <f>IFERROR((J204*100/(F43+L43)),0)</f>
        <v>0</v>
      </c>
      <c r="L204" s="101"/>
      <c r="M204" s="71">
        <f>IFERROR((L204*100/(G43+M43)),0)</f>
        <v>0</v>
      </c>
    </row>
    <row r="205" spans="1:15" ht="32.4" x14ac:dyDescent="0.4">
      <c r="A205" s="105" t="s">
        <v>117</v>
      </c>
      <c r="B205" s="101"/>
      <c r="C205" s="67">
        <f>IFERROR(B205*100/(N43+B49+H49),0)</f>
        <v>0</v>
      </c>
      <c r="D205" s="101"/>
      <c r="E205" s="67">
        <f>IFERROR(D205*100/(O43+C49+I49),0)</f>
        <v>0</v>
      </c>
      <c r="F205" s="72"/>
      <c r="G205" s="67">
        <f>IFERROR(F205*100/(P43+D49+J49),0)</f>
        <v>0</v>
      </c>
      <c r="H205" s="101"/>
      <c r="I205" s="67">
        <f>IFERROR(H205*100/(Q43+E49+K49),0)</f>
        <v>0</v>
      </c>
      <c r="J205" s="101"/>
      <c r="K205" s="67">
        <f>IFERROR(J205*100/(R43+F49+L49),0)</f>
        <v>0</v>
      </c>
      <c r="L205" s="101"/>
      <c r="M205" s="71">
        <f>IFERROR(L205*100/(S43+G49+M49),0)</f>
        <v>0</v>
      </c>
    </row>
    <row r="206" spans="1:15" ht="32.4" x14ac:dyDescent="0.4">
      <c r="A206" s="105" t="s">
        <v>118</v>
      </c>
      <c r="B206" s="101"/>
      <c r="C206" s="67">
        <f>IFERROR((B206*100/N49),0)</f>
        <v>0</v>
      </c>
      <c r="D206" s="101"/>
      <c r="E206" s="67">
        <f>IFERROR((D206*100/O49),0)</f>
        <v>0</v>
      </c>
      <c r="F206" s="72"/>
      <c r="G206" s="67">
        <f>IFERROR((F206*100/P49),0)</f>
        <v>0</v>
      </c>
      <c r="H206" s="101"/>
      <c r="I206" s="67">
        <f>IFERROR((H206*100/Q49),0)</f>
        <v>0</v>
      </c>
      <c r="J206" s="101"/>
      <c r="K206" s="67">
        <f>IFERROR((J206*100/R49),0)</f>
        <v>0</v>
      </c>
      <c r="L206" s="101"/>
      <c r="M206" s="71">
        <f>IFERROR((L206*100/S49),0)</f>
        <v>0</v>
      </c>
    </row>
    <row r="207" spans="1:15" ht="32.4" x14ac:dyDescent="0.4">
      <c r="A207" s="105" t="s">
        <v>119</v>
      </c>
      <c r="B207" s="101"/>
      <c r="C207" s="67">
        <f>IFERROR((B207*100/(B43+H43)),0)</f>
        <v>0</v>
      </c>
      <c r="D207" s="101"/>
      <c r="E207" s="67">
        <f>IFERROR((D207*100/(C43+I43)),0)</f>
        <v>0</v>
      </c>
      <c r="F207" s="72"/>
      <c r="G207" s="67">
        <f>IFERROR((F207*100/(D43+J43)),0)</f>
        <v>0</v>
      </c>
      <c r="H207" s="101"/>
      <c r="I207" s="67">
        <f>IFERROR((H207*100/(E43+K43)),0)</f>
        <v>0</v>
      </c>
      <c r="J207" s="101"/>
      <c r="K207" s="67">
        <f>IFERROR((J207*100/(F43+L43)),0)</f>
        <v>0</v>
      </c>
      <c r="L207" s="101"/>
      <c r="M207" s="71">
        <f>IFERROR((L207*100/($G$43+$M$43)),0)</f>
        <v>0</v>
      </c>
    </row>
    <row r="208" spans="1:15" ht="32.4" x14ac:dyDescent="0.4">
      <c r="A208" s="105" t="s">
        <v>120</v>
      </c>
      <c r="B208" s="101"/>
      <c r="C208" s="67">
        <f>IFERROR((B208*100/(B43+H43)),0)</f>
        <v>0</v>
      </c>
      <c r="D208" s="101"/>
      <c r="E208" s="67">
        <f>IFERROR((D208*100/(C43+I43)),0)</f>
        <v>0</v>
      </c>
      <c r="F208" s="72"/>
      <c r="G208" s="67">
        <f>IFERROR((F208*100/(D43+J43)),0)</f>
        <v>0</v>
      </c>
      <c r="H208" s="101"/>
      <c r="I208" s="67">
        <f>IFERROR((H208*100/(E43+K43)),0)</f>
        <v>0</v>
      </c>
      <c r="J208" s="101"/>
      <c r="K208" s="67">
        <f>IFERROR((J208*100/(F43+L43)),0)</f>
        <v>0</v>
      </c>
      <c r="L208" s="101"/>
      <c r="M208" s="71">
        <f>IFERROR((L208*100/(G43+M43)),0)</f>
        <v>0</v>
      </c>
    </row>
    <row r="209" spans="1:25" x14ac:dyDescent="0.4">
      <c r="A209" s="60" t="s">
        <v>121</v>
      </c>
      <c r="B209" s="72"/>
      <c r="C209" s="67">
        <f>IFERROR((B209*100/N75),0)</f>
        <v>0</v>
      </c>
      <c r="D209" s="72"/>
      <c r="E209" s="67">
        <f>IFERROR((D209*100/O75),0)</f>
        <v>0</v>
      </c>
      <c r="F209" s="72"/>
      <c r="G209" s="67">
        <f>IFERROR((F209*100/P75),0)</f>
        <v>0</v>
      </c>
      <c r="H209" s="72"/>
      <c r="I209" s="67">
        <f>IFERROR((H209*100/Q75),0)</f>
        <v>0</v>
      </c>
      <c r="J209" s="72"/>
      <c r="K209" s="67">
        <f>IFERROR((J209*100/R75),0)</f>
        <v>0</v>
      </c>
      <c r="L209" s="72"/>
      <c r="M209" s="71">
        <f>IFERROR((L209*100/S75),0)</f>
        <v>0</v>
      </c>
    </row>
    <row r="210" spans="1:25" ht="32.4" x14ac:dyDescent="0.4">
      <c r="A210" s="106" t="s">
        <v>122</v>
      </c>
      <c r="B210" s="72"/>
      <c r="C210" s="67">
        <f>IFERROR((B210*100/N75),0)</f>
        <v>0</v>
      </c>
      <c r="D210" s="72"/>
      <c r="E210" s="67">
        <f>IFERROR((D210*100/O75),0)</f>
        <v>0</v>
      </c>
      <c r="F210" s="72"/>
      <c r="G210" s="67">
        <f>IFERROR((F210*100/P75),0)</f>
        <v>0</v>
      </c>
      <c r="H210" s="72"/>
      <c r="I210" s="67">
        <f>IFERROR((H210*100/Q75),0)</f>
        <v>0</v>
      </c>
      <c r="J210" s="72"/>
      <c r="K210" s="67">
        <f>IFERROR((J210*100/R75),0)</f>
        <v>0</v>
      </c>
      <c r="L210" s="72"/>
      <c r="M210" s="71">
        <f>IFERROR((L210*100/S75),0)</f>
        <v>0</v>
      </c>
    </row>
    <row r="211" spans="1:25" ht="48.6" x14ac:dyDescent="0.4">
      <c r="A211" s="106" t="s">
        <v>123</v>
      </c>
      <c r="B211" s="72"/>
      <c r="C211" s="67">
        <f>IFERROR((B211*100/N75),0)</f>
        <v>0</v>
      </c>
      <c r="D211" s="72"/>
      <c r="E211" s="67">
        <f>IFERROR((D211*100/O75),0)</f>
        <v>0</v>
      </c>
      <c r="F211" s="72"/>
      <c r="G211" s="67">
        <f>IFERROR((F211*100/P75),0)</f>
        <v>0</v>
      </c>
      <c r="H211" s="72"/>
      <c r="I211" s="67">
        <f>IFERROR((H211*100/Q75),0)</f>
        <v>0</v>
      </c>
      <c r="J211" s="72"/>
      <c r="K211" s="67">
        <f>IFERROR((J211*100/R75),0)</f>
        <v>0</v>
      </c>
      <c r="L211" s="72"/>
      <c r="M211" s="71">
        <f>IFERROR((L211*100/S75),0)</f>
        <v>0</v>
      </c>
    </row>
    <row r="212" spans="1:25" ht="48.6" x14ac:dyDescent="0.4">
      <c r="A212" s="87" t="s">
        <v>124</v>
      </c>
      <c r="B212" s="101"/>
      <c r="C212" s="67">
        <f>IFERROR((B212*100/(B43+H43)),0)</f>
        <v>0</v>
      </c>
      <c r="D212" s="101"/>
      <c r="E212" s="67">
        <f>IFERROR((D212*100/(C43+I43)),0)</f>
        <v>0</v>
      </c>
      <c r="F212" s="72"/>
      <c r="G212" s="67">
        <f>IFERROR((F212*100/(D43+J43)),0)</f>
        <v>0</v>
      </c>
      <c r="H212" s="101"/>
      <c r="I212" s="67">
        <f>IFERROR((H212*100/(E43+K43)),0)</f>
        <v>0</v>
      </c>
      <c r="J212" s="101"/>
      <c r="K212" s="67">
        <f>IFERROR((J212*100/(F43+L43)),0)</f>
        <v>0</v>
      </c>
      <c r="L212" s="101"/>
      <c r="M212" s="71">
        <f>IFERROR((L212*100/(G43+M43)),0)</f>
        <v>0</v>
      </c>
      <c r="N212" s="107"/>
      <c r="O212" s="107"/>
    </row>
    <row r="213" spans="1:25" ht="48.6" x14ac:dyDescent="0.4">
      <c r="A213" s="272" t="s">
        <v>125</v>
      </c>
      <c r="B213" s="108"/>
      <c r="C213" s="109">
        <f>IFERROR((B213*100/(B43+H43)),0)</f>
        <v>0</v>
      </c>
      <c r="D213" s="108"/>
      <c r="E213" s="109">
        <f>IFERROR((D213*100/(C43+I43)),0)</f>
        <v>0</v>
      </c>
      <c r="F213" s="110"/>
      <c r="G213" s="109">
        <f>IFERROR((F213*100/(D43+J43)),0)</f>
        <v>0</v>
      </c>
      <c r="H213" s="108"/>
      <c r="I213" s="109">
        <f>IFERROR((H213*100/(E43+K43)),0)</f>
        <v>0</v>
      </c>
      <c r="J213" s="108"/>
      <c r="K213" s="109">
        <f>IFERROR((J213*100/(F43+L43)),0)</f>
        <v>0</v>
      </c>
      <c r="L213" s="108"/>
      <c r="M213" s="111">
        <f>IFERROR((L213*100/(G43+M43)),0)</f>
        <v>0</v>
      </c>
      <c r="N213" s="107"/>
      <c r="O213" s="107"/>
    </row>
    <row r="214" spans="1:25" x14ac:dyDescent="0.4">
      <c r="A214" s="13"/>
      <c r="B214" s="13"/>
      <c r="C214" s="112"/>
      <c r="D214" s="112"/>
      <c r="E214" s="112"/>
      <c r="F214" s="112"/>
      <c r="G214" s="112"/>
      <c r="H214" s="112"/>
      <c r="I214" s="112"/>
      <c r="J214" s="112"/>
      <c r="K214" s="112"/>
      <c r="L214" s="112"/>
      <c r="M214" s="112"/>
      <c r="N214" s="112"/>
      <c r="O214" s="112"/>
      <c r="P214" s="96"/>
      <c r="Q214" s="96"/>
      <c r="R214" s="96"/>
      <c r="S214" s="96"/>
      <c r="T214" s="96"/>
      <c r="U214" s="96"/>
      <c r="V214" s="96"/>
      <c r="W214" s="96"/>
      <c r="X214" s="96"/>
      <c r="Y214" s="96"/>
    </row>
    <row r="215" spans="1:25" x14ac:dyDescent="0.4">
      <c r="A215" s="410" t="s">
        <v>103</v>
      </c>
      <c r="B215" s="411"/>
      <c r="C215" s="411"/>
      <c r="D215" s="411"/>
      <c r="E215" s="411"/>
      <c r="F215" s="411"/>
      <c r="G215" s="411"/>
      <c r="H215" s="411"/>
      <c r="I215" s="411"/>
      <c r="J215" s="411"/>
      <c r="K215" s="411"/>
      <c r="L215" s="411"/>
      <c r="M215" s="411"/>
      <c r="N215" s="411"/>
      <c r="O215" s="411"/>
      <c r="P215" s="411"/>
      <c r="Q215" s="411"/>
      <c r="R215" s="411"/>
      <c r="S215" s="412"/>
    </row>
    <row r="216" spans="1:25" x14ac:dyDescent="0.4">
      <c r="A216" s="362" t="s">
        <v>126</v>
      </c>
      <c r="B216" s="366">
        <v>2018</v>
      </c>
      <c r="C216" s="367"/>
      <c r="D216" s="368"/>
      <c r="E216" s="410">
        <v>2019</v>
      </c>
      <c r="F216" s="411"/>
      <c r="G216" s="411"/>
      <c r="H216" s="411"/>
      <c r="I216" s="411"/>
      <c r="J216" s="412"/>
      <c r="K216" s="366">
        <v>2020</v>
      </c>
      <c r="L216" s="367"/>
      <c r="M216" s="368"/>
      <c r="N216" s="366">
        <v>2021</v>
      </c>
      <c r="O216" s="367"/>
      <c r="P216" s="368"/>
      <c r="Q216" s="366">
        <v>2022</v>
      </c>
      <c r="R216" s="367"/>
      <c r="S216" s="368"/>
    </row>
    <row r="217" spans="1:25" x14ac:dyDescent="0.4">
      <c r="A217" s="363"/>
      <c r="B217" s="369"/>
      <c r="C217" s="370"/>
      <c r="D217" s="371"/>
      <c r="E217" s="410" t="s">
        <v>283</v>
      </c>
      <c r="F217" s="411"/>
      <c r="G217" s="411"/>
      <c r="H217" s="411" t="s">
        <v>218</v>
      </c>
      <c r="I217" s="411"/>
      <c r="J217" s="412"/>
      <c r="K217" s="369"/>
      <c r="L217" s="370"/>
      <c r="M217" s="371"/>
      <c r="N217" s="369"/>
      <c r="O217" s="370"/>
      <c r="P217" s="371"/>
      <c r="Q217" s="369"/>
      <c r="R217" s="370"/>
      <c r="S217" s="371"/>
    </row>
    <row r="218" spans="1:25" x14ac:dyDescent="0.4">
      <c r="A218" s="363"/>
      <c r="B218" s="113" t="s">
        <v>127</v>
      </c>
      <c r="C218" s="357" t="s">
        <v>128</v>
      </c>
      <c r="D218" s="358"/>
      <c r="E218" s="113" t="s">
        <v>127</v>
      </c>
      <c r="F218" s="357" t="s">
        <v>128</v>
      </c>
      <c r="G218" s="358"/>
      <c r="H218" s="113" t="s">
        <v>127</v>
      </c>
      <c r="I218" s="357" t="s">
        <v>128</v>
      </c>
      <c r="J218" s="358"/>
      <c r="K218" s="113" t="s">
        <v>127</v>
      </c>
      <c r="L218" s="357" t="s">
        <v>128</v>
      </c>
      <c r="M218" s="358"/>
      <c r="N218" s="113" t="s">
        <v>127</v>
      </c>
      <c r="O218" s="357" t="s">
        <v>128</v>
      </c>
      <c r="P218" s="358"/>
      <c r="Q218" s="113" t="s">
        <v>127</v>
      </c>
      <c r="R218" s="357" t="s">
        <v>128</v>
      </c>
      <c r="S218" s="358"/>
    </row>
    <row r="219" spans="1:25" x14ac:dyDescent="0.4">
      <c r="A219" s="364"/>
      <c r="B219" s="113" t="s">
        <v>129</v>
      </c>
      <c r="C219" s="113" t="s">
        <v>129</v>
      </c>
      <c r="D219" s="113" t="s">
        <v>63</v>
      </c>
      <c r="E219" s="113" t="s">
        <v>129</v>
      </c>
      <c r="F219" s="113" t="s">
        <v>129</v>
      </c>
      <c r="G219" s="113" t="s">
        <v>63</v>
      </c>
      <c r="H219" s="113" t="s">
        <v>129</v>
      </c>
      <c r="I219" s="113" t="s">
        <v>129</v>
      </c>
      <c r="J219" s="113" t="s">
        <v>63</v>
      </c>
      <c r="K219" s="113" t="s">
        <v>129</v>
      </c>
      <c r="L219" s="113" t="s">
        <v>129</v>
      </c>
      <c r="M219" s="113" t="s">
        <v>63</v>
      </c>
      <c r="N219" s="113" t="s">
        <v>129</v>
      </c>
      <c r="O219" s="113" t="s">
        <v>129</v>
      </c>
      <c r="P219" s="113" t="s">
        <v>63</v>
      </c>
      <c r="Q219" s="113" t="s">
        <v>129</v>
      </c>
      <c r="R219" s="113" t="s">
        <v>129</v>
      </c>
      <c r="S219" s="113" t="s">
        <v>63</v>
      </c>
    </row>
    <row r="220" spans="1:25" s="116" customFormat="1" ht="32.4" x14ac:dyDescent="0.4">
      <c r="A220" s="271" t="s">
        <v>212</v>
      </c>
      <c r="B220" s="114"/>
      <c r="C220" s="115"/>
      <c r="D220" s="83">
        <f t="shared" ref="D220:D238" si="27">IFERROR((C220*100/B220),0)</f>
        <v>0</v>
      </c>
      <c r="E220" s="114"/>
      <c r="F220" s="115"/>
      <c r="G220" s="83">
        <f t="shared" ref="G220:G238" si="28">IFERROR((F220*100/E220),0)</f>
        <v>0</v>
      </c>
      <c r="H220" s="114"/>
      <c r="I220" s="115"/>
      <c r="J220" s="83">
        <f t="shared" ref="J220:J238" si="29">IFERROR((I220*100/H220),0)</f>
        <v>0</v>
      </c>
      <c r="K220" s="114"/>
      <c r="L220" s="98"/>
      <c r="M220" s="83">
        <f t="shared" ref="M220:M238" si="30">IFERROR((L220*100/K220),0)</f>
        <v>0</v>
      </c>
      <c r="N220" s="114"/>
      <c r="O220" s="98"/>
      <c r="P220" s="83">
        <f t="shared" ref="P220:P238" si="31">IFERROR((O220*100/N220),0)</f>
        <v>0</v>
      </c>
      <c r="Q220" s="114"/>
      <c r="R220" s="98"/>
      <c r="S220" s="68">
        <f t="shared" ref="S220:S238" si="32">IFERROR((R220*100/Q220),0)</f>
        <v>0</v>
      </c>
    </row>
    <row r="221" spans="1:25" s="116" customFormat="1" ht="32.4" x14ac:dyDescent="0.4">
      <c r="A221" s="87" t="s">
        <v>213</v>
      </c>
      <c r="B221" s="117"/>
      <c r="C221" s="118"/>
      <c r="D221" s="67">
        <f t="shared" si="27"/>
        <v>0</v>
      </c>
      <c r="E221" s="117"/>
      <c r="F221" s="118"/>
      <c r="G221" s="67">
        <f t="shared" si="28"/>
        <v>0</v>
      </c>
      <c r="H221" s="117"/>
      <c r="I221" s="118"/>
      <c r="J221" s="67">
        <f t="shared" si="29"/>
        <v>0</v>
      </c>
      <c r="K221" s="117"/>
      <c r="L221" s="101"/>
      <c r="M221" s="67">
        <f t="shared" si="30"/>
        <v>0</v>
      </c>
      <c r="N221" s="117"/>
      <c r="O221" s="101"/>
      <c r="P221" s="67">
        <f t="shared" si="31"/>
        <v>0</v>
      </c>
      <c r="Q221" s="117"/>
      <c r="R221" s="101"/>
      <c r="S221" s="71">
        <f t="shared" si="32"/>
        <v>0</v>
      </c>
    </row>
    <row r="222" spans="1:25" ht="32.4" x14ac:dyDescent="0.4">
      <c r="A222" s="89" t="s">
        <v>289</v>
      </c>
      <c r="B222" s="117"/>
      <c r="C222" s="119"/>
      <c r="D222" s="67">
        <f t="shared" si="27"/>
        <v>0</v>
      </c>
      <c r="E222" s="117"/>
      <c r="F222" s="118"/>
      <c r="G222" s="67">
        <f t="shared" si="28"/>
        <v>0</v>
      </c>
      <c r="H222" s="117"/>
      <c r="I222" s="118"/>
      <c r="J222" s="67">
        <f t="shared" si="29"/>
        <v>0</v>
      </c>
      <c r="K222" s="117"/>
      <c r="L222" s="118"/>
      <c r="M222" s="67">
        <f t="shared" si="30"/>
        <v>0</v>
      </c>
      <c r="N222" s="117"/>
      <c r="O222" s="118"/>
      <c r="P222" s="67">
        <f t="shared" si="31"/>
        <v>0</v>
      </c>
      <c r="Q222" s="117"/>
      <c r="R222" s="118"/>
      <c r="S222" s="71">
        <f t="shared" si="32"/>
        <v>0</v>
      </c>
    </row>
    <row r="223" spans="1:25" ht="32.4" x14ac:dyDescent="0.4">
      <c r="A223" s="89" t="s">
        <v>290</v>
      </c>
      <c r="B223" s="117"/>
      <c r="C223" s="120"/>
      <c r="D223" s="67">
        <f t="shared" si="27"/>
        <v>0</v>
      </c>
      <c r="E223" s="117"/>
      <c r="F223" s="118"/>
      <c r="G223" s="67">
        <f t="shared" si="28"/>
        <v>0</v>
      </c>
      <c r="H223" s="117"/>
      <c r="I223" s="118"/>
      <c r="J223" s="67">
        <f t="shared" si="29"/>
        <v>0</v>
      </c>
      <c r="K223" s="117"/>
      <c r="L223" s="118"/>
      <c r="M223" s="67">
        <f t="shared" si="30"/>
        <v>0</v>
      </c>
      <c r="N223" s="117"/>
      <c r="O223" s="118"/>
      <c r="P223" s="67">
        <f t="shared" si="31"/>
        <v>0</v>
      </c>
      <c r="Q223" s="117"/>
      <c r="R223" s="118"/>
      <c r="S223" s="71">
        <f t="shared" si="32"/>
        <v>0</v>
      </c>
    </row>
    <row r="224" spans="1:25" ht="32.4" x14ac:dyDescent="0.4">
      <c r="A224" s="89" t="s">
        <v>132</v>
      </c>
      <c r="B224" s="121">
        <f>IFERROR((C222+C223),0)</f>
        <v>0</v>
      </c>
      <c r="C224" s="220"/>
      <c r="D224" s="67">
        <f t="shared" si="27"/>
        <v>0</v>
      </c>
      <c r="E224" s="121">
        <f>IFERROR((F222+F223),0)</f>
        <v>0</v>
      </c>
      <c r="F224" s="221"/>
      <c r="G224" s="67">
        <f t="shared" si="28"/>
        <v>0</v>
      </c>
      <c r="H224" s="121">
        <f>IFERROR((I222+I223),0)</f>
        <v>0</v>
      </c>
      <c r="I224" s="221"/>
      <c r="J224" s="67">
        <f t="shared" si="29"/>
        <v>0</v>
      </c>
      <c r="K224" s="121">
        <f>IFERROR((L222+L223),0)</f>
        <v>0</v>
      </c>
      <c r="L224" s="221"/>
      <c r="M224" s="67">
        <f t="shared" si="30"/>
        <v>0</v>
      </c>
      <c r="N224" s="121">
        <f>IFERROR((O222+O223),0)</f>
        <v>0</v>
      </c>
      <c r="O224" s="221"/>
      <c r="P224" s="67">
        <f t="shared" si="31"/>
        <v>0</v>
      </c>
      <c r="Q224" s="121">
        <f>IFERROR((R222+R223),0)</f>
        <v>0</v>
      </c>
      <c r="R224" s="221"/>
      <c r="S224" s="71">
        <f t="shared" si="32"/>
        <v>0</v>
      </c>
    </row>
    <row r="225" spans="1:25" ht="32.4" x14ac:dyDescent="0.4">
      <c r="A225" s="87" t="s">
        <v>288</v>
      </c>
      <c r="B225" s="121">
        <f>IFERROR((C222),0)</f>
        <v>0</v>
      </c>
      <c r="C225" s="221"/>
      <c r="D225" s="67">
        <f t="shared" si="27"/>
        <v>0</v>
      </c>
      <c r="E225" s="121">
        <f>IFERROR((F223),0)</f>
        <v>0</v>
      </c>
      <c r="F225" s="221"/>
      <c r="G225" s="67">
        <f t="shared" si="28"/>
        <v>0</v>
      </c>
      <c r="H225" s="121">
        <f>IFERROR((I223),0)</f>
        <v>0</v>
      </c>
      <c r="I225" s="221"/>
      <c r="J225" s="67">
        <f t="shared" si="29"/>
        <v>0</v>
      </c>
      <c r="K225" s="121">
        <f>IFERROR((L223),0)</f>
        <v>0</v>
      </c>
      <c r="L225" s="221"/>
      <c r="M225" s="67">
        <f t="shared" si="30"/>
        <v>0</v>
      </c>
      <c r="N225" s="121">
        <f>IFERROR((O223),0)</f>
        <v>0</v>
      </c>
      <c r="O225" s="221"/>
      <c r="P225" s="67">
        <f t="shared" si="31"/>
        <v>0</v>
      </c>
      <c r="Q225" s="121">
        <f>IFERROR((R223),0)</f>
        <v>0</v>
      </c>
      <c r="R225" s="221"/>
      <c r="S225" s="71">
        <f t="shared" si="32"/>
        <v>0</v>
      </c>
    </row>
    <row r="226" spans="1:25" ht="32.4" x14ac:dyDescent="0.4">
      <c r="A226" s="87" t="s">
        <v>287</v>
      </c>
      <c r="B226" s="121">
        <f>IFERROR((C223),0)</f>
        <v>0</v>
      </c>
      <c r="C226" s="221"/>
      <c r="D226" s="67">
        <f t="shared" si="27"/>
        <v>0</v>
      </c>
      <c r="E226" s="121">
        <f>IFERROR((F222),0)</f>
        <v>0</v>
      </c>
      <c r="F226" s="221"/>
      <c r="G226" s="67">
        <f t="shared" si="28"/>
        <v>0</v>
      </c>
      <c r="H226" s="121">
        <f>IFERROR((I222),0)</f>
        <v>0</v>
      </c>
      <c r="I226" s="221"/>
      <c r="J226" s="67">
        <f t="shared" si="29"/>
        <v>0</v>
      </c>
      <c r="K226" s="121">
        <f>IFERROR((L222),0)</f>
        <v>0</v>
      </c>
      <c r="L226" s="221"/>
      <c r="M226" s="67">
        <f t="shared" si="30"/>
        <v>0</v>
      </c>
      <c r="N226" s="121">
        <f>IFERROR((O222),0)</f>
        <v>0</v>
      </c>
      <c r="O226" s="221"/>
      <c r="P226" s="67">
        <f t="shared" si="31"/>
        <v>0</v>
      </c>
      <c r="Q226" s="121">
        <f>IFERROR((R222),0)</f>
        <v>0</v>
      </c>
      <c r="R226" s="221"/>
      <c r="S226" s="71">
        <f t="shared" si="32"/>
        <v>0</v>
      </c>
    </row>
    <row r="227" spans="1:25" ht="48.6" x14ac:dyDescent="0.4">
      <c r="A227" s="89" t="s">
        <v>133</v>
      </c>
      <c r="B227" s="121">
        <f>IFERROR((C225+C226),0)</f>
        <v>0</v>
      </c>
      <c r="C227" s="221"/>
      <c r="D227" s="67">
        <f t="shared" si="27"/>
        <v>0</v>
      </c>
      <c r="E227" s="121">
        <f>IFERROR((F225+F226),0)</f>
        <v>0</v>
      </c>
      <c r="F227" s="221"/>
      <c r="G227" s="67">
        <f t="shared" si="28"/>
        <v>0</v>
      </c>
      <c r="H227" s="121">
        <f>IFERROR((I225+I226),0)</f>
        <v>0</v>
      </c>
      <c r="I227" s="221"/>
      <c r="J227" s="67">
        <f t="shared" si="29"/>
        <v>0</v>
      </c>
      <c r="K227" s="121">
        <f>IFERROR((L225+L226),0)</f>
        <v>0</v>
      </c>
      <c r="L227" s="221"/>
      <c r="M227" s="67">
        <f t="shared" si="30"/>
        <v>0</v>
      </c>
      <c r="N227" s="121">
        <f>IFERROR((O225+O226),0)</f>
        <v>0</v>
      </c>
      <c r="O227" s="221"/>
      <c r="P227" s="67">
        <f t="shared" si="31"/>
        <v>0</v>
      </c>
      <c r="Q227" s="121">
        <f>IFERROR((R225+R226),0)</f>
        <v>0</v>
      </c>
      <c r="R227" s="221"/>
      <c r="S227" s="71">
        <f t="shared" si="32"/>
        <v>0</v>
      </c>
    </row>
    <row r="228" spans="1:25" ht="32.4" x14ac:dyDescent="0.4">
      <c r="A228" s="69" t="s">
        <v>214</v>
      </c>
      <c r="B228" s="117"/>
      <c r="C228" s="118"/>
      <c r="D228" s="67">
        <f t="shared" si="27"/>
        <v>0</v>
      </c>
      <c r="E228" s="117"/>
      <c r="F228" s="118"/>
      <c r="G228" s="67">
        <f t="shared" si="28"/>
        <v>0</v>
      </c>
      <c r="H228" s="117"/>
      <c r="I228" s="118"/>
      <c r="J228" s="67">
        <f t="shared" si="29"/>
        <v>0</v>
      </c>
      <c r="K228" s="117"/>
      <c r="L228" s="101"/>
      <c r="M228" s="67">
        <f t="shared" si="30"/>
        <v>0</v>
      </c>
      <c r="N228" s="117"/>
      <c r="O228" s="101"/>
      <c r="P228" s="67">
        <f t="shared" si="31"/>
        <v>0</v>
      </c>
      <c r="Q228" s="117"/>
      <c r="R228" s="101"/>
      <c r="S228" s="71">
        <f t="shared" si="32"/>
        <v>0</v>
      </c>
    </row>
    <row r="229" spans="1:25" ht="32.4" x14ac:dyDescent="0.4">
      <c r="A229" s="69" t="s">
        <v>215</v>
      </c>
      <c r="B229" s="117"/>
      <c r="C229" s="118"/>
      <c r="D229" s="67">
        <f t="shared" si="27"/>
        <v>0</v>
      </c>
      <c r="E229" s="117"/>
      <c r="F229" s="118"/>
      <c r="G229" s="67">
        <f t="shared" si="28"/>
        <v>0</v>
      </c>
      <c r="H229" s="117"/>
      <c r="I229" s="118"/>
      <c r="J229" s="67">
        <f t="shared" si="29"/>
        <v>0</v>
      </c>
      <c r="K229" s="117"/>
      <c r="L229" s="101"/>
      <c r="M229" s="67">
        <f t="shared" si="30"/>
        <v>0</v>
      </c>
      <c r="N229" s="117"/>
      <c r="O229" s="101"/>
      <c r="P229" s="67">
        <f t="shared" si="31"/>
        <v>0</v>
      </c>
      <c r="Q229" s="117"/>
      <c r="R229" s="101"/>
      <c r="S229" s="71">
        <f t="shared" si="32"/>
        <v>0</v>
      </c>
    </row>
    <row r="230" spans="1:25" ht="32.4" x14ac:dyDescent="0.4">
      <c r="A230" s="89" t="s">
        <v>291</v>
      </c>
      <c r="B230" s="117"/>
      <c r="C230" s="118"/>
      <c r="D230" s="67">
        <f t="shared" si="27"/>
        <v>0</v>
      </c>
      <c r="E230" s="117"/>
      <c r="F230" s="101"/>
      <c r="G230" s="67">
        <f t="shared" si="28"/>
        <v>0</v>
      </c>
      <c r="H230" s="117"/>
      <c r="I230" s="101"/>
      <c r="J230" s="67">
        <f t="shared" si="29"/>
        <v>0</v>
      </c>
      <c r="K230" s="117"/>
      <c r="L230" s="101"/>
      <c r="M230" s="67">
        <f t="shared" si="30"/>
        <v>0</v>
      </c>
      <c r="N230" s="117"/>
      <c r="O230" s="101"/>
      <c r="P230" s="67">
        <f t="shared" si="31"/>
        <v>0</v>
      </c>
      <c r="Q230" s="117"/>
      <c r="R230" s="101"/>
      <c r="S230" s="71">
        <f t="shared" si="32"/>
        <v>0</v>
      </c>
    </row>
    <row r="231" spans="1:25" ht="32.4" x14ac:dyDescent="0.4">
      <c r="A231" s="89" t="s">
        <v>292</v>
      </c>
      <c r="B231" s="117"/>
      <c r="C231" s="118"/>
      <c r="D231" s="67">
        <f t="shared" si="27"/>
        <v>0</v>
      </c>
      <c r="E231" s="117"/>
      <c r="F231" s="101"/>
      <c r="G231" s="67">
        <f t="shared" si="28"/>
        <v>0</v>
      </c>
      <c r="H231" s="117"/>
      <c r="I231" s="101"/>
      <c r="J231" s="67">
        <f t="shared" si="29"/>
        <v>0</v>
      </c>
      <c r="K231" s="117"/>
      <c r="L231" s="101"/>
      <c r="M231" s="67">
        <f t="shared" si="30"/>
        <v>0</v>
      </c>
      <c r="N231" s="117"/>
      <c r="O231" s="101"/>
      <c r="P231" s="67">
        <f t="shared" si="31"/>
        <v>0</v>
      </c>
      <c r="Q231" s="117"/>
      <c r="R231" s="101"/>
      <c r="S231" s="71">
        <f t="shared" si="32"/>
        <v>0</v>
      </c>
    </row>
    <row r="232" spans="1:25" ht="32.4" x14ac:dyDescent="0.4">
      <c r="A232" s="87" t="s">
        <v>136</v>
      </c>
      <c r="B232" s="121">
        <f>IFERROR((C230+C231),0)</f>
        <v>0</v>
      </c>
      <c r="C232" s="101"/>
      <c r="D232" s="67">
        <f t="shared" si="27"/>
        <v>0</v>
      </c>
      <c r="E232" s="121">
        <f>IFERROR((F230+F231),0)</f>
        <v>0</v>
      </c>
      <c r="F232" s="101"/>
      <c r="G232" s="67">
        <f t="shared" si="28"/>
        <v>0</v>
      </c>
      <c r="H232" s="121">
        <f>IFERROR((I230+I231),0)</f>
        <v>0</v>
      </c>
      <c r="I232" s="101"/>
      <c r="J232" s="67">
        <f t="shared" si="29"/>
        <v>0</v>
      </c>
      <c r="K232" s="121">
        <f>IFERROR((L230+L231),0)</f>
        <v>0</v>
      </c>
      <c r="L232" s="101"/>
      <c r="M232" s="67">
        <f t="shared" si="30"/>
        <v>0</v>
      </c>
      <c r="N232" s="121">
        <f>IFERROR((O230+O231),0)</f>
        <v>0</v>
      </c>
      <c r="O232" s="101"/>
      <c r="P232" s="67">
        <f t="shared" si="31"/>
        <v>0</v>
      </c>
      <c r="Q232" s="121">
        <f>IFERROR((R230+R231),0)</f>
        <v>0</v>
      </c>
      <c r="R232" s="101"/>
      <c r="S232" s="71">
        <f t="shared" si="32"/>
        <v>0</v>
      </c>
    </row>
    <row r="233" spans="1:25" ht="32.4" x14ac:dyDescent="0.4">
      <c r="A233" s="87" t="s">
        <v>293</v>
      </c>
      <c r="B233" s="121">
        <f>IFERROR((C230),0)</f>
        <v>0</v>
      </c>
      <c r="C233" s="101"/>
      <c r="D233" s="67">
        <f t="shared" si="27"/>
        <v>0</v>
      </c>
      <c r="E233" s="121">
        <f>IFERROR((F230),0)</f>
        <v>0</v>
      </c>
      <c r="F233" s="101"/>
      <c r="G233" s="67">
        <f t="shared" si="28"/>
        <v>0</v>
      </c>
      <c r="H233" s="121">
        <f>IFERROR((I230),0)</f>
        <v>0</v>
      </c>
      <c r="I233" s="101"/>
      <c r="J233" s="67">
        <f t="shared" si="29"/>
        <v>0</v>
      </c>
      <c r="K233" s="121">
        <f>IFERROR((L230),0)</f>
        <v>0</v>
      </c>
      <c r="L233" s="101"/>
      <c r="M233" s="67">
        <f t="shared" si="30"/>
        <v>0</v>
      </c>
      <c r="N233" s="121">
        <f>IFERROR((O230),0)</f>
        <v>0</v>
      </c>
      <c r="O233" s="101"/>
      <c r="P233" s="67">
        <f t="shared" si="31"/>
        <v>0</v>
      </c>
      <c r="Q233" s="121">
        <f>IFERROR((R230),0)</f>
        <v>0</v>
      </c>
      <c r="R233" s="101"/>
      <c r="S233" s="71">
        <f t="shared" si="32"/>
        <v>0</v>
      </c>
    </row>
    <row r="234" spans="1:25" ht="32.4" x14ac:dyDescent="0.4">
      <c r="A234" s="87" t="s">
        <v>294</v>
      </c>
      <c r="B234" s="121">
        <f>IFERROR((C231),0)</f>
        <v>0</v>
      </c>
      <c r="C234" s="101"/>
      <c r="D234" s="67">
        <f t="shared" si="27"/>
        <v>0</v>
      </c>
      <c r="E234" s="121">
        <f>IFERROR((F231),0)</f>
        <v>0</v>
      </c>
      <c r="F234" s="101"/>
      <c r="G234" s="67">
        <f t="shared" si="28"/>
        <v>0</v>
      </c>
      <c r="H234" s="121">
        <f>IFERROR((I231),0)</f>
        <v>0</v>
      </c>
      <c r="I234" s="101"/>
      <c r="J234" s="67">
        <f t="shared" si="29"/>
        <v>0</v>
      </c>
      <c r="K234" s="121">
        <f>IFERROR((L231),0)</f>
        <v>0</v>
      </c>
      <c r="L234" s="101"/>
      <c r="M234" s="67">
        <f t="shared" si="30"/>
        <v>0</v>
      </c>
      <c r="N234" s="121">
        <f>IFERROR((O231),0)</f>
        <v>0</v>
      </c>
      <c r="O234" s="101"/>
      <c r="P234" s="67">
        <f t="shared" si="31"/>
        <v>0</v>
      </c>
      <c r="Q234" s="121">
        <f>IFERROR((R231),0)</f>
        <v>0</v>
      </c>
      <c r="R234" s="101"/>
      <c r="S234" s="71">
        <f t="shared" si="32"/>
        <v>0</v>
      </c>
    </row>
    <row r="235" spans="1:25" ht="48.6" x14ac:dyDescent="0.4">
      <c r="A235" s="87" t="s">
        <v>137</v>
      </c>
      <c r="B235" s="121">
        <f>IFERROR((C233+C234),0)</f>
        <v>0</v>
      </c>
      <c r="C235" s="101"/>
      <c r="D235" s="67">
        <f t="shared" si="27"/>
        <v>0</v>
      </c>
      <c r="E235" s="121">
        <f>IFERROR((F233+F234),0)</f>
        <v>0</v>
      </c>
      <c r="F235" s="101"/>
      <c r="G235" s="67">
        <f t="shared" si="28"/>
        <v>0</v>
      </c>
      <c r="H235" s="121">
        <f>IFERROR((I233+I234),0)</f>
        <v>0</v>
      </c>
      <c r="I235" s="101"/>
      <c r="J235" s="67">
        <f t="shared" si="29"/>
        <v>0</v>
      </c>
      <c r="K235" s="121">
        <f>IFERROR((L233+L234),0)</f>
        <v>0</v>
      </c>
      <c r="L235" s="101"/>
      <c r="M235" s="67">
        <f t="shared" si="30"/>
        <v>0</v>
      </c>
      <c r="N235" s="121">
        <f>IFERROR((O233+O234),0)</f>
        <v>0</v>
      </c>
      <c r="O235" s="101"/>
      <c r="P235" s="67">
        <f t="shared" si="31"/>
        <v>0</v>
      </c>
      <c r="Q235" s="121">
        <f>IFERROR((R233+R234),0)</f>
        <v>0</v>
      </c>
      <c r="R235" s="101"/>
      <c r="S235" s="71">
        <f t="shared" si="32"/>
        <v>0</v>
      </c>
    </row>
    <row r="236" spans="1:25" x14ac:dyDescent="0.4">
      <c r="A236" s="47" t="s">
        <v>138</v>
      </c>
      <c r="B236" s="101"/>
      <c r="C236" s="101"/>
      <c r="D236" s="67">
        <f t="shared" si="27"/>
        <v>0</v>
      </c>
      <c r="E236" s="122"/>
      <c r="F236" s="101"/>
      <c r="G236" s="67">
        <f t="shared" si="28"/>
        <v>0</v>
      </c>
      <c r="H236" s="122"/>
      <c r="I236" s="101"/>
      <c r="J236" s="67">
        <f t="shared" si="29"/>
        <v>0</v>
      </c>
      <c r="K236" s="101"/>
      <c r="L236" s="101"/>
      <c r="M236" s="67">
        <f t="shared" si="30"/>
        <v>0</v>
      </c>
      <c r="N236" s="101"/>
      <c r="O236" s="101"/>
      <c r="P236" s="67">
        <f t="shared" si="31"/>
        <v>0</v>
      </c>
      <c r="Q236" s="101"/>
      <c r="R236" s="101"/>
      <c r="S236" s="71">
        <f t="shared" si="32"/>
        <v>0</v>
      </c>
    </row>
    <row r="237" spans="1:25" ht="48.6" x14ac:dyDescent="0.4">
      <c r="A237" s="87" t="s">
        <v>139</v>
      </c>
      <c r="B237" s="101"/>
      <c r="C237" s="101"/>
      <c r="D237" s="67">
        <f t="shared" si="27"/>
        <v>0</v>
      </c>
      <c r="E237" s="122"/>
      <c r="F237" s="101"/>
      <c r="G237" s="67">
        <f t="shared" si="28"/>
        <v>0</v>
      </c>
      <c r="H237" s="122"/>
      <c r="I237" s="101"/>
      <c r="J237" s="67">
        <f t="shared" si="29"/>
        <v>0</v>
      </c>
      <c r="K237" s="101"/>
      <c r="L237" s="101"/>
      <c r="M237" s="67">
        <f t="shared" si="30"/>
        <v>0</v>
      </c>
      <c r="N237" s="101"/>
      <c r="O237" s="101"/>
      <c r="P237" s="67">
        <f t="shared" si="31"/>
        <v>0</v>
      </c>
      <c r="Q237" s="101"/>
      <c r="R237" s="101"/>
      <c r="S237" s="71">
        <f t="shared" si="32"/>
        <v>0</v>
      </c>
    </row>
    <row r="238" spans="1:25" ht="32.4" x14ac:dyDescent="0.4">
      <c r="A238" s="272" t="s">
        <v>140</v>
      </c>
      <c r="B238" s="108"/>
      <c r="C238" s="108"/>
      <c r="D238" s="67">
        <f t="shared" si="27"/>
        <v>0</v>
      </c>
      <c r="E238" s="123"/>
      <c r="F238" s="108"/>
      <c r="G238" s="109">
        <f t="shared" si="28"/>
        <v>0</v>
      </c>
      <c r="H238" s="123"/>
      <c r="I238" s="108"/>
      <c r="J238" s="109">
        <f t="shared" si="29"/>
        <v>0</v>
      </c>
      <c r="K238" s="108"/>
      <c r="L238" s="108"/>
      <c r="M238" s="109">
        <f t="shared" si="30"/>
        <v>0</v>
      </c>
      <c r="N238" s="108"/>
      <c r="O238" s="108"/>
      <c r="P238" s="109">
        <f t="shared" si="31"/>
        <v>0</v>
      </c>
      <c r="Q238" s="108"/>
      <c r="R238" s="108"/>
      <c r="S238" s="111">
        <f t="shared" si="32"/>
        <v>0</v>
      </c>
    </row>
    <row r="239" spans="1:25" ht="33" customHeight="1" x14ac:dyDescent="0.4">
      <c r="A239" s="436" t="s">
        <v>141</v>
      </c>
      <c r="B239" s="436"/>
      <c r="C239" s="436"/>
      <c r="D239" s="436"/>
      <c r="E239" s="436"/>
      <c r="F239" s="436"/>
      <c r="G239" s="436"/>
      <c r="H239" s="436"/>
      <c r="I239" s="436"/>
      <c r="J239" s="436"/>
      <c r="K239" s="436"/>
      <c r="L239" s="436"/>
      <c r="M239" s="436"/>
      <c r="N239" s="436"/>
      <c r="O239" s="436"/>
      <c r="P239" s="436"/>
      <c r="Q239" s="436"/>
      <c r="R239" s="436"/>
      <c r="S239" s="436"/>
      <c r="T239" s="295"/>
      <c r="U239" s="295"/>
      <c r="V239" s="295"/>
      <c r="W239" s="295"/>
      <c r="X239" s="295"/>
      <c r="Y239" s="295"/>
    </row>
    <row r="240" spans="1:25" x14ac:dyDescent="0.4">
      <c r="A240" s="437" t="s">
        <v>142</v>
      </c>
      <c r="B240" s="437"/>
      <c r="C240" s="437"/>
      <c r="D240" s="437"/>
      <c r="E240" s="437"/>
      <c r="F240" s="437"/>
      <c r="G240" s="437"/>
      <c r="H240" s="437"/>
      <c r="I240" s="437"/>
      <c r="J240" s="437"/>
      <c r="K240" s="437"/>
      <c r="L240" s="437"/>
      <c r="M240" s="437"/>
      <c r="N240" s="437"/>
      <c r="O240" s="437"/>
      <c r="P240" s="437"/>
      <c r="Q240" s="437"/>
      <c r="R240" s="437"/>
      <c r="S240" s="437"/>
      <c r="T240" s="296"/>
      <c r="U240" s="296"/>
      <c r="V240" s="296"/>
      <c r="W240" s="296"/>
      <c r="X240" s="296"/>
      <c r="Y240" s="296"/>
    </row>
    <row r="241" spans="1:25" ht="18" customHeight="1" x14ac:dyDescent="0.4">
      <c r="A241" s="436" t="s">
        <v>143</v>
      </c>
      <c r="B241" s="436"/>
      <c r="C241" s="436"/>
      <c r="D241" s="436"/>
      <c r="E241" s="436"/>
      <c r="F241" s="436"/>
      <c r="G241" s="436"/>
      <c r="H241" s="436"/>
      <c r="I241" s="436"/>
      <c r="J241" s="436"/>
      <c r="K241" s="436"/>
      <c r="L241" s="436"/>
      <c r="M241" s="436"/>
      <c r="N241" s="436"/>
      <c r="O241" s="436"/>
      <c r="P241" s="436"/>
      <c r="Q241" s="436"/>
      <c r="R241" s="436"/>
      <c r="S241" s="436"/>
      <c r="T241" s="295"/>
      <c r="U241" s="295"/>
      <c r="V241" s="295"/>
      <c r="W241" s="295"/>
      <c r="X241" s="295"/>
      <c r="Y241" s="295"/>
    </row>
    <row r="242" spans="1:25" x14ac:dyDescent="0.4">
      <c r="A242" s="438" t="s">
        <v>280</v>
      </c>
      <c r="B242" s="438"/>
      <c r="C242" s="438"/>
      <c r="D242" s="438"/>
      <c r="E242" s="438"/>
      <c r="F242" s="438"/>
      <c r="G242" s="438"/>
      <c r="H242" s="438"/>
      <c r="I242" s="438"/>
      <c r="J242" s="438"/>
      <c r="K242" s="438"/>
      <c r="L242" s="438"/>
      <c r="M242" s="438"/>
      <c r="N242" s="438"/>
      <c r="O242" s="438"/>
      <c r="P242" s="438"/>
      <c r="Q242" s="438"/>
      <c r="R242" s="438"/>
      <c r="S242" s="438"/>
      <c r="T242" s="297"/>
      <c r="U242" s="297"/>
      <c r="V242" s="297"/>
      <c r="W242" s="297"/>
      <c r="X242" s="297"/>
      <c r="Y242" s="297"/>
    </row>
    <row r="243" spans="1:25" ht="18" customHeight="1" x14ac:dyDescent="0.4">
      <c r="A243" s="438" t="s">
        <v>281</v>
      </c>
      <c r="B243" s="438"/>
      <c r="C243" s="438"/>
      <c r="D243" s="438"/>
      <c r="E243" s="438"/>
      <c r="F243" s="438"/>
      <c r="G243" s="438"/>
      <c r="H243" s="438"/>
      <c r="I243" s="438"/>
      <c r="J243" s="438"/>
      <c r="K243" s="438"/>
      <c r="L243" s="438"/>
      <c r="M243" s="438"/>
      <c r="N243" s="438"/>
      <c r="O243" s="438"/>
      <c r="P243" s="438"/>
      <c r="Q243" s="438"/>
      <c r="R243" s="438"/>
      <c r="S243" s="438"/>
      <c r="T243" s="297"/>
      <c r="U243" s="297"/>
      <c r="V243" s="297"/>
      <c r="W243" s="297"/>
      <c r="X243" s="297"/>
      <c r="Y243" s="297"/>
    </row>
    <row r="244" spans="1:25" x14ac:dyDescent="0.4">
      <c r="A244" s="265"/>
      <c r="B244" s="265"/>
      <c r="C244" s="265"/>
      <c r="D244" s="265"/>
      <c r="E244" s="265"/>
      <c r="F244" s="265"/>
      <c r="G244" s="265"/>
      <c r="H244" s="265"/>
      <c r="I244" s="265"/>
      <c r="J244" s="265"/>
      <c r="K244" s="265"/>
      <c r="L244" s="265"/>
      <c r="M244" s="265"/>
      <c r="N244" s="265"/>
      <c r="O244" s="265"/>
      <c r="P244" s="265"/>
      <c r="Q244" s="265"/>
      <c r="R244" s="265"/>
      <c r="S244" s="265"/>
      <c r="T244" s="265"/>
      <c r="U244" s="265"/>
      <c r="V244" s="265"/>
      <c r="W244" s="265"/>
      <c r="X244" s="265"/>
      <c r="Y244" s="265"/>
    </row>
    <row r="245" spans="1:25" x14ac:dyDescent="0.4">
      <c r="A245" s="359" t="s">
        <v>144</v>
      </c>
      <c r="B245" s="360"/>
      <c r="C245" s="360"/>
      <c r="D245" s="360"/>
      <c r="E245" s="360"/>
      <c r="F245" s="360"/>
      <c r="G245" s="360"/>
      <c r="H245" s="360"/>
      <c r="I245" s="360"/>
      <c r="J245" s="360"/>
      <c r="K245" s="360"/>
      <c r="L245" s="360"/>
      <c r="M245" s="361"/>
    </row>
    <row r="246" spans="1:25" x14ac:dyDescent="0.4">
      <c r="A246" s="333" t="s">
        <v>61</v>
      </c>
      <c r="B246" s="332">
        <v>2018</v>
      </c>
      <c r="C246" s="332"/>
      <c r="D246" s="305">
        <v>2019</v>
      </c>
      <c r="E246" s="328"/>
      <c r="F246" s="328"/>
      <c r="G246" s="306"/>
      <c r="H246" s="332">
        <v>2020</v>
      </c>
      <c r="I246" s="332"/>
      <c r="J246" s="332">
        <v>2021</v>
      </c>
      <c r="K246" s="332"/>
      <c r="L246" s="332">
        <v>2022</v>
      </c>
      <c r="M246" s="332"/>
    </row>
    <row r="247" spans="1:25" x14ac:dyDescent="0.4">
      <c r="A247" s="382"/>
      <c r="B247" s="332"/>
      <c r="C247" s="332"/>
      <c r="D247" s="332" t="s">
        <v>283</v>
      </c>
      <c r="E247" s="332"/>
      <c r="F247" s="332" t="s">
        <v>218</v>
      </c>
      <c r="G247" s="332"/>
      <c r="H247" s="332"/>
      <c r="I247" s="332"/>
      <c r="J247" s="332"/>
      <c r="K247" s="332"/>
      <c r="L247" s="332"/>
      <c r="M247" s="332"/>
    </row>
    <row r="248" spans="1:25" x14ac:dyDescent="0.4">
      <c r="A248" s="382"/>
      <c r="B248" s="211" t="s">
        <v>84</v>
      </c>
      <c r="C248" s="211" t="s">
        <v>63</v>
      </c>
      <c r="D248" s="211" t="s">
        <v>84</v>
      </c>
      <c r="E248" s="211" t="s">
        <v>63</v>
      </c>
      <c r="F248" s="211" t="s">
        <v>84</v>
      </c>
      <c r="G248" s="211" t="s">
        <v>63</v>
      </c>
      <c r="H248" s="211" t="s">
        <v>84</v>
      </c>
      <c r="I248" s="211" t="s">
        <v>63</v>
      </c>
      <c r="J248" s="211" t="s">
        <v>84</v>
      </c>
      <c r="K248" s="211" t="s">
        <v>63</v>
      </c>
      <c r="L248" s="211" t="s">
        <v>84</v>
      </c>
      <c r="M248" s="211" t="s">
        <v>63</v>
      </c>
    </row>
    <row r="249" spans="1:25" x14ac:dyDescent="0.4">
      <c r="A249" s="125" t="s">
        <v>145</v>
      </c>
      <c r="B249" s="372"/>
      <c r="C249" s="372"/>
      <c r="D249" s="372"/>
      <c r="E249" s="372"/>
      <c r="F249" s="372"/>
      <c r="G249" s="372"/>
      <c r="H249" s="372"/>
      <c r="I249" s="372"/>
      <c r="J249" s="372"/>
      <c r="K249" s="372"/>
      <c r="L249" s="372"/>
      <c r="M249" s="373"/>
    </row>
    <row r="250" spans="1:25" ht="32.4" x14ac:dyDescent="0.4">
      <c r="A250" s="126" t="s">
        <v>146</v>
      </c>
      <c r="B250" s="70"/>
      <c r="C250" s="67">
        <f>IFERROR((B250*100/(B250+B251+B252)),0)</f>
        <v>0</v>
      </c>
      <c r="D250" s="70"/>
      <c r="E250" s="67">
        <f>IFERROR((D250*100/(D250+D251+D252)),0)</f>
        <v>0</v>
      </c>
      <c r="F250" s="70"/>
      <c r="G250" s="67">
        <f>IFERROR((F250*100/(F250+F251+F252)),0)</f>
        <v>0</v>
      </c>
      <c r="H250" s="70"/>
      <c r="I250" s="67">
        <f>IFERROR((H250*100/(H250+H251+H252)),0)</f>
        <v>0</v>
      </c>
      <c r="J250" s="70"/>
      <c r="K250" s="67">
        <f>IFERROR((J250*100/(J250+J251+J252)),0)</f>
        <v>0</v>
      </c>
      <c r="L250" s="70"/>
      <c r="M250" s="71">
        <f>IFERROR((L250*100/(L250+L251+L252)),0)</f>
        <v>0</v>
      </c>
    </row>
    <row r="251" spans="1:25" ht="32.4" x14ac:dyDescent="0.4">
      <c r="A251" s="126" t="s">
        <v>147</v>
      </c>
      <c r="B251" s="70"/>
      <c r="C251" s="67">
        <f>IFERROR((B251*100/(B250+B251+B252)),0)</f>
        <v>0</v>
      </c>
      <c r="D251" s="70"/>
      <c r="E251" s="67">
        <f>IFERROR((D251*100/(D250+D251+D252)),0)</f>
        <v>0</v>
      </c>
      <c r="F251" s="70"/>
      <c r="G251" s="67">
        <f>IFERROR((F251*100/(F250+F251+F252)),0)</f>
        <v>0</v>
      </c>
      <c r="H251" s="70"/>
      <c r="I251" s="67">
        <f>IFERROR((H251*100/(H250+H251+H252)),0)</f>
        <v>0</v>
      </c>
      <c r="J251" s="70"/>
      <c r="K251" s="67">
        <f>IFERROR((J251*100/(J250+J251+J252)),0)</f>
        <v>0</v>
      </c>
      <c r="L251" s="70"/>
      <c r="M251" s="71">
        <f>IFERROR((L251*100/(L250+L251+L252)),0)</f>
        <v>0</v>
      </c>
    </row>
    <row r="252" spans="1:25" ht="32.4" x14ac:dyDescent="0.4">
      <c r="A252" s="126" t="s">
        <v>148</v>
      </c>
      <c r="B252" s="70"/>
      <c r="C252" s="67">
        <f>IFERROR((B252*100/(B250+B251+B252)),0)</f>
        <v>0</v>
      </c>
      <c r="D252" s="70"/>
      <c r="E252" s="67">
        <f>IFERROR((D252*100/(D250+D251+D252)),0)</f>
        <v>0</v>
      </c>
      <c r="F252" s="70"/>
      <c r="G252" s="67">
        <f>IFERROR((F252*100/(F250+F251+F252)),0)</f>
        <v>0</v>
      </c>
      <c r="H252" s="70"/>
      <c r="I252" s="67">
        <f>IFERROR((H252*100/(H250+H251+H252)),0)</f>
        <v>0</v>
      </c>
      <c r="J252" s="70"/>
      <c r="K252" s="67">
        <f>IFERROR((J252*100/(J250+J251+J252)),0)</f>
        <v>0</v>
      </c>
      <c r="L252" s="70"/>
      <c r="M252" s="71">
        <f>IFERROR((L252*100/(L250+L251+L252)),0)</f>
        <v>0</v>
      </c>
    </row>
    <row r="253" spans="1:25" x14ac:dyDescent="0.4">
      <c r="A253" s="127" t="s">
        <v>149</v>
      </c>
      <c r="B253" s="365">
        <f t="shared" ref="B253" si="33">SUM(B250:B252)</f>
        <v>0</v>
      </c>
      <c r="C253" s="365"/>
      <c r="D253" s="365">
        <f t="shared" ref="D253" si="34">SUM(D250:D252)</f>
        <v>0</v>
      </c>
      <c r="E253" s="365"/>
      <c r="F253" s="365">
        <f t="shared" ref="F253" si="35">SUM(F250:F252)</f>
        <v>0</v>
      </c>
      <c r="G253" s="365"/>
      <c r="H253" s="365">
        <f t="shared" ref="H253" si="36">SUM(H250:H252)</f>
        <v>0</v>
      </c>
      <c r="I253" s="365"/>
      <c r="J253" s="365">
        <f t="shared" ref="J253" si="37">SUM(J250:J252)</f>
        <v>0</v>
      </c>
      <c r="K253" s="365"/>
      <c r="L253" s="365">
        <f t="shared" ref="L253" si="38">SUM(L250:L252)</f>
        <v>0</v>
      </c>
      <c r="M253" s="374"/>
    </row>
    <row r="254" spans="1:25" x14ac:dyDescent="0.4">
      <c r="A254" s="13"/>
      <c r="B254" s="128"/>
      <c r="C254" s="112"/>
      <c r="D254" s="128"/>
      <c r="E254" s="112"/>
      <c r="F254" s="128"/>
      <c r="G254" s="112"/>
      <c r="H254" s="128"/>
      <c r="I254" s="112"/>
      <c r="J254" s="128"/>
      <c r="K254" s="112"/>
      <c r="L254" s="112"/>
      <c r="M254" s="112"/>
      <c r="N254" s="128"/>
      <c r="O254" s="112"/>
      <c r="P254" s="128"/>
      <c r="Q254" s="112"/>
    </row>
    <row r="255" spans="1:25" x14ac:dyDescent="0.4">
      <c r="A255" s="335" t="s">
        <v>150</v>
      </c>
      <c r="B255" s="336"/>
      <c r="C255" s="336"/>
      <c r="D255" s="336"/>
      <c r="E255" s="336"/>
      <c r="F255" s="336"/>
      <c r="G255" s="336"/>
      <c r="H255" s="336"/>
      <c r="I255" s="336"/>
      <c r="J255" s="336"/>
      <c r="K255" s="336"/>
      <c r="L255" s="336"/>
      <c r="M255" s="337"/>
    </row>
    <row r="256" spans="1:25" x14ac:dyDescent="0.4">
      <c r="A256" s="333" t="s">
        <v>61</v>
      </c>
      <c r="B256" s="332">
        <v>2018</v>
      </c>
      <c r="C256" s="332"/>
      <c r="D256" s="305">
        <v>2019</v>
      </c>
      <c r="E256" s="328"/>
      <c r="F256" s="328"/>
      <c r="G256" s="306"/>
      <c r="H256" s="332">
        <v>2020</v>
      </c>
      <c r="I256" s="332"/>
      <c r="J256" s="332">
        <v>2021</v>
      </c>
      <c r="K256" s="332"/>
      <c r="L256" s="332">
        <v>2022</v>
      </c>
      <c r="M256" s="332"/>
    </row>
    <row r="257" spans="1:13" x14ac:dyDescent="0.4">
      <c r="A257" s="382"/>
      <c r="B257" s="332"/>
      <c r="C257" s="332"/>
      <c r="D257" s="305" t="s">
        <v>283</v>
      </c>
      <c r="E257" s="306"/>
      <c r="F257" s="305" t="s">
        <v>218</v>
      </c>
      <c r="G257" s="306"/>
      <c r="H257" s="332"/>
      <c r="I257" s="332"/>
      <c r="J257" s="332"/>
      <c r="K257" s="332"/>
      <c r="L257" s="332"/>
      <c r="M257" s="332"/>
    </row>
    <row r="258" spans="1:13" x14ac:dyDescent="0.4">
      <c r="A258" s="334"/>
      <c r="B258" s="211" t="s">
        <v>151</v>
      </c>
      <c r="C258" s="211" t="s">
        <v>152</v>
      </c>
      <c r="D258" s="211" t="s">
        <v>151</v>
      </c>
      <c r="E258" s="211" t="s">
        <v>152</v>
      </c>
      <c r="F258" s="211" t="s">
        <v>151</v>
      </c>
      <c r="G258" s="211" t="s">
        <v>152</v>
      </c>
      <c r="H258" s="211" t="s">
        <v>151</v>
      </c>
      <c r="I258" s="211" t="s">
        <v>152</v>
      </c>
      <c r="J258" s="211" t="s">
        <v>151</v>
      </c>
      <c r="K258" s="211" t="s">
        <v>152</v>
      </c>
      <c r="L258" s="211" t="s">
        <v>151</v>
      </c>
      <c r="M258" s="211" t="s">
        <v>152</v>
      </c>
    </row>
    <row r="259" spans="1:13" x14ac:dyDescent="0.4">
      <c r="A259" s="7" t="s">
        <v>153</v>
      </c>
      <c r="B259" s="82"/>
      <c r="C259" s="82"/>
      <c r="D259" s="82"/>
      <c r="E259" s="82"/>
      <c r="F259" s="82"/>
      <c r="G259" s="82"/>
      <c r="H259" s="82"/>
      <c r="I259" s="82"/>
      <c r="J259" s="82"/>
      <c r="K259" s="82"/>
      <c r="L259" s="82"/>
      <c r="M259" s="129"/>
    </row>
    <row r="260" spans="1:13" x14ac:dyDescent="0.4">
      <c r="A260" s="47" t="s">
        <v>154</v>
      </c>
      <c r="B260" s="70"/>
      <c r="C260" s="70"/>
      <c r="D260" s="70"/>
      <c r="E260" s="70"/>
      <c r="F260" s="70"/>
      <c r="G260" s="70"/>
      <c r="H260" s="70"/>
      <c r="I260" s="70"/>
      <c r="J260" s="70"/>
      <c r="K260" s="70"/>
      <c r="L260" s="70"/>
      <c r="M260" s="130"/>
    </row>
    <row r="261" spans="1:13" x14ac:dyDescent="0.4">
      <c r="A261" s="47" t="s">
        <v>155</v>
      </c>
      <c r="B261" s="70"/>
      <c r="C261" s="70"/>
      <c r="D261" s="70"/>
      <c r="E261" s="70"/>
      <c r="F261" s="70"/>
      <c r="G261" s="70"/>
      <c r="H261" s="70"/>
      <c r="I261" s="70"/>
      <c r="J261" s="70"/>
      <c r="K261" s="70"/>
      <c r="L261" s="70"/>
      <c r="M261" s="130"/>
    </row>
    <row r="262" spans="1:13" x14ac:dyDescent="0.4">
      <c r="A262" s="10" t="s">
        <v>156</v>
      </c>
      <c r="B262" s="131">
        <f t="shared" ref="B262:M262" si="39">SUM(B259:B261)</f>
        <v>0</v>
      </c>
      <c r="C262" s="131">
        <f t="shared" si="39"/>
        <v>0</v>
      </c>
      <c r="D262" s="131">
        <f t="shared" si="39"/>
        <v>0</v>
      </c>
      <c r="E262" s="131">
        <f t="shared" si="39"/>
        <v>0</v>
      </c>
      <c r="F262" s="131">
        <f t="shared" si="39"/>
        <v>0</v>
      </c>
      <c r="G262" s="131">
        <f t="shared" si="39"/>
        <v>0</v>
      </c>
      <c r="H262" s="131">
        <f t="shared" si="39"/>
        <v>0</v>
      </c>
      <c r="I262" s="132">
        <f t="shared" si="39"/>
        <v>0</v>
      </c>
      <c r="J262" s="131">
        <f t="shared" si="39"/>
        <v>0</v>
      </c>
      <c r="K262" s="132">
        <f t="shared" si="39"/>
        <v>0</v>
      </c>
      <c r="L262" s="131">
        <f t="shared" si="39"/>
        <v>0</v>
      </c>
      <c r="M262" s="132">
        <f t="shared" si="39"/>
        <v>0</v>
      </c>
    </row>
    <row r="263" spans="1:13" x14ac:dyDescent="0.4">
      <c r="A263" s="64" t="s">
        <v>296</v>
      </c>
    </row>
    <row r="264" spans="1:13" x14ac:dyDescent="0.4">
      <c r="A264" s="64"/>
    </row>
    <row r="265" spans="1:13" x14ac:dyDescent="0.4">
      <c r="A265" s="333" t="s">
        <v>61</v>
      </c>
      <c r="B265" s="333">
        <v>2018</v>
      </c>
      <c r="C265" s="305">
        <v>2017</v>
      </c>
      <c r="D265" s="306"/>
      <c r="E265" s="333">
        <v>2019</v>
      </c>
      <c r="F265" s="333">
        <v>2020</v>
      </c>
      <c r="G265" s="333">
        <v>2022</v>
      </c>
    </row>
    <row r="266" spans="1:13" x14ac:dyDescent="0.4">
      <c r="A266" s="382"/>
      <c r="B266" s="334"/>
      <c r="C266" s="269" t="s">
        <v>283</v>
      </c>
      <c r="D266" s="269" t="s">
        <v>218</v>
      </c>
      <c r="E266" s="334"/>
      <c r="F266" s="334"/>
      <c r="G266" s="334"/>
    </row>
    <row r="267" spans="1:13" x14ac:dyDescent="0.4">
      <c r="A267" s="334"/>
      <c r="B267" s="211" t="s">
        <v>63</v>
      </c>
      <c r="C267" s="211" t="s">
        <v>63</v>
      </c>
      <c r="D267" s="211"/>
      <c r="E267" s="211" t="s">
        <v>63</v>
      </c>
      <c r="F267" s="211" t="s">
        <v>63</v>
      </c>
      <c r="G267" s="211" t="s">
        <v>63</v>
      </c>
    </row>
    <row r="268" spans="1:13" x14ac:dyDescent="0.4">
      <c r="A268" s="133" t="s">
        <v>157</v>
      </c>
      <c r="B268" s="134">
        <f>IFERROR(B259*100/N76,0)</f>
        <v>0</v>
      </c>
      <c r="C268" s="134">
        <f>IFERROR(D259*100/O76,0)</f>
        <v>0</v>
      </c>
      <c r="D268" s="134">
        <f>IFERROR(E259*100/P76,0)</f>
        <v>0</v>
      </c>
      <c r="E268" s="134">
        <f>IFERROR(H259*100/Q76,0)</f>
        <v>0</v>
      </c>
      <c r="F268" s="134">
        <f>IFERROR(I259*100/R76,0)</f>
        <v>0</v>
      </c>
      <c r="G268" s="135">
        <f>IFERROR(J259*100/S76,0)</f>
        <v>0</v>
      </c>
    </row>
    <row r="269" spans="1:13" x14ac:dyDescent="0.4">
      <c r="A269" s="136" t="s">
        <v>158</v>
      </c>
      <c r="B269" s="137">
        <f>IFERROR(B260*100/D100,0)</f>
        <v>0</v>
      </c>
      <c r="C269" s="137">
        <f>IFERROR(D260*100/G100,0)</f>
        <v>0</v>
      </c>
      <c r="D269" s="137">
        <f>IFERROR(E260*100/J100,0)</f>
        <v>0</v>
      </c>
      <c r="E269" s="137">
        <f>IFERROR(H260*100/M100,0)</f>
        <v>0</v>
      </c>
      <c r="F269" s="137">
        <f>IFERROR(I260*100/P100,0)</f>
        <v>0</v>
      </c>
      <c r="G269" s="138">
        <f>IFERROR(J260*100/S100,0)</f>
        <v>0</v>
      </c>
    </row>
    <row r="270" spans="1:13" x14ac:dyDescent="0.4">
      <c r="A270" s="64" t="s">
        <v>296</v>
      </c>
      <c r="B270" s="96"/>
      <c r="C270" s="96"/>
      <c r="D270" s="96"/>
      <c r="E270" s="96"/>
      <c r="F270" s="96"/>
      <c r="G270" s="96"/>
      <c r="H270" s="96"/>
      <c r="I270" s="96"/>
    </row>
    <row r="271" spans="1:13" x14ac:dyDescent="0.4">
      <c r="A271" s="2"/>
    </row>
    <row r="272" spans="1:13" x14ac:dyDescent="0.4">
      <c r="A272" s="333" t="s">
        <v>61</v>
      </c>
      <c r="B272" s="322">
        <v>2018</v>
      </c>
      <c r="C272" s="324"/>
      <c r="D272" s="305">
        <v>2019</v>
      </c>
      <c r="E272" s="328"/>
      <c r="F272" s="328"/>
      <c r="G272" s="306"/>
      <c r="H272" s="322">
        <v>2020</v>
      </c>
      <c r="I272" s="324"/>
      <c r="J272" s="322">
        <v>2021</v>
      </c>
      <c r="K272" s="324"/>
      <c r="L272" s="322">
        <v>2022</v>
      </c>
      <c r="M272" s="324"/>
    </row>
    <row r="273" spans="1:28" x14ac:dyDescent="0.4">
      <c r="A273" s="382"/>
      <c r="B273" s="325"/>
      <c r="C273" s="327"/>
      <c r="D273" s="305" t="s">
        <v>283</v>
      </c>
      <c r="E273" s="328"/>
      <c r="F273" s="328" t="s">
        <v>218</v>
      </c>
      <c r="G273" s="306"/>
      <c r="H273" s="325"/>
      <c r="I273" s="327"/>
      <c r="J273" s="325"/>
      <c r="K273" s="327"/>
      <c r="L273" s="325"/>
      <c r="M273" s="327"/>
    </row>
    <row r="274" spans="1:28" x14ac:dyDescent="0.4">
      <c r="A274" s="334"/>
      <c r="B274" s="211" t="s">
        <v>159</v>
      </c>
      <c r="C274" s="211" t="s">
        <v>63</v>
      </c>
      <c r="D274" s="211" t="s">
        <v>159</v>
      </c>
      <c r="E274" s="211" t="s">
        <v>63</v>
      </c>
      <c r="F274" s="211" t="s">
        <v>159</v>
      </c>
      <c r="G274" s="211" t="s">
        <v>63</v>
      </c>
      <c r="H274" s="211" t="s">
        <v>159</v>
      </c>
      <c r="I274" s="211" t="s">
        <v>63</v>
      </c>
      <c r="J274" s="211" t="s">
        <v>159</v>
      </c>
      <c r="K274" s="211" t="s">
        <v>63</v>
      </c>
      <c r="L274" s="211" t="s">
        <v>159</v>
      </c>
      <c r="M274" s="211" t="s">
        <v>63</v>
      </c>
    </row>
    <row r="275" spans="1:28" x14ac:dyDescent="0.4">
      <c r="A275" s="139" t="s">
        <v>160</v>
      </c>
      <c r="B275" s="140"/>
      <c r="C275" s="141">
        <f>IFERROR(B275*100/B261,0)</f>
        <v>0</v>
      </c>
      <c r="D275" s="140"/>
      <c r="E275" s="141">
        <f>IFERROR(D275*100/D261,0)</f>
        <v>0</v>
      </c>
      <c r="F275" s="140"/>
      <c r="G275" s="141">
        <f>IFERROR(F275*100/F261,0)</f>
        <v>0</v>
      </c>
      <c r="H275" s="140"/>
      <c r="I275" s="142">
        <f>IFERROR(H275*100/H261,0)</f>
        <v>0</v>
      </c>
      <c r="J275" s="140"/>
      <c r="K275" s="142">
        <f>IFERROR(J275*100/J261,0)</f>
        <v>0</v>
      </c>
      <c r="L275" s="140"/>
      <c r="M275" s="142">
        <f>IF(L275=0,0,L275*100/L261)</f>
        <v>0</v>
      </c>
      <c r="N275" s="143"/>
      <c r="O275" s="143"/>
      <c r="P275" s="143"/>
      <c r="Q275" s="143"/>
      <c r="R275" s="143"/>
      <c r="S275" s="143"/>
      <c r="T275" s="143"/>
    </row>
    <row r="276" spans="1:28" x14ac:dyDescent="0.4">
      <c r="A276" s="404" t="s">
        <v>296</v>
      </c>
      <c r="B276" s="404"/>
      <c r="C276" s="404"/>
      <c r="D276" s="404"/>
      <c r="E276" s="404"/>
      <c r="F276" s="404"/>
      <c r="G276" s="404"/>
      <c r="H276" s="404"/>
      <c r="I276" s="404"/>
      <c r="J276" s="404"/>
      <c r="K276" s="404"/>
      <c r="L276" s="404"/>
      <c r="M276" s="404"/>
      <c r="N276" s="404"/>
      <c r="O276" s="404"/>
      <c r="P276" s="404"/>
      <c r="Q276" s="404"/>
      <c r="R276" s="404"/>
      <c r="S276" s="404"/>
      <c r="T276" s="404"/>
      <c r="U276" s="404"/>
      <c r="V276" s="404"/>
      <c r="W276" s="404"/>
      <c r="X276" s="404"/>
      <c r="Y276" s="404"/>
      <c r="Z276" s="404"/>
      <c r="AA276" s="404"/>
      <c r="AB276" s="404"/>
    </row>
    <row r="277" spans="1:28" x14ac:dyDescent="0.4">
      <c r="A277" s="64"/>
      <c r="B277" s="96"/>
      <c r="C277" s="96"/>
      <c r="D277" s="96"/>
      <c r="E277" s="96"/>
      <c r="F277" s="96"/>
      <c r="G277" s="96"/>
      <c r="H277" s="96"/>
      <c r="I277" s="96"/>
    </row>
    <row r="278" spans="1:28" x14ac:dyDescent="0.4">
      <c r="A278" s="405" t="s">
        <v>166</v>
      </c>
      <c r="B278" s="322">
        <v>2018</v>
      </c>
      <c r="C278" s="323"/>
      <c r="D278" s="323"/>
      <c r="E278" s="323"/>
      <c r="F278" s="323"/>
      <c r="G278" s="324"/>
      <c r="H278" s="305">
        <v>2019</v>
      </c>
      <c r="I278" s="328"/>
      <c r="J278" s="328"/>
      <c r="K278" s="328"/>
      <c r="L278" s="328"/>
      <c r="M278" s="328"/>
      <c r="N278" s="328"/>
      <c r="O278" s="328"/>
      <c r="P278" s="328"/>
      <c r="Q278" s="328"/>
      <c r="R278" s="328"/>
      <c r="S278" s="306"/>
    </row>
    <row r="279" spans="1:28" x14ac:dyDescent="0.4">
      <c r="A279" s="406"/>
      <c r="B279" s="325"/>
      <c r="C279" s="326"/>
      <c r="D279" s="326"/>
      <c r="E279" s="326"/>
      <c r="F279" s="326"/>
      <c r="G279" s="327"/>
      <c r="H279" s="305" t="s">
        <v>283</v>
      </c>
      <c r="I279" s="328"/>
      <c r="J279" s="328"/>
      <c r="K279" s="328"/>
      <c r="L279" s="328"/>
      <c r="M279" s="306"/>
      <c r="N279" s="305" t="s">
        <v>218</v>
      </c>
      <c r="O279" s="328"/>
      <c r="P279" s="328"/>
      <c r="Q279" s="328"/>
      <c r="R279" s="328"/>
      <c r="S279" s="306"/>
    </row>
    <row r="280" spans="1:28" ht="65.25" customHeight="1" x14ac:dyDescent="0.4">
      <c r="A280" s="406"/>
      <c r="B280" s="228" t="s">
        <v>167</v>
      </c>
      <c r="C280" s="228" t="s">
        <v>168</v>
      </c>
      <c r="D280" s="228" t="s">
        <v>169</v>
      </c>
      <c r="E280" s="318" t="s">
        <v>172</v>
      </c>
      <c r="F280" s="320" t="s">
        <v>170</v>
      </c>
      <c r="G280" s="320" t="s">
        <v>171</v>
      </c>
      <c r="H280" s="228" t="s">
        <v>167</v>
      </c>
      <c r="I280" s="228" t="s">
        <v>168</v>
      </c>
      <c r="J280" s="228" t="s">
        <v>169</v>
      </c>
      <c r="K280" s="318" t="s">
        <v>172</v>
      </c>
      <c r="L280" s="320" t="s">
        <v>170</v>
      </c>
      <c r="M280" s="320" t="s">
        <v>171</v>
      </c>
      <c r="N280" s="228" t="s">
        <v>167</v>
      </c>
      <c r="O280" s="228" t="s">
        <v>168</v>
      </c>
      <c r="P280" s="228" t="s">
        <v>169</v>
      </c>
      <c r="Q280" s="318" t="s">
        <v>172</v>
      </c>
      <c r="R280" s="320" t="s">
        <v>170</v>
      </c>
      <c r="S280" s="320" t="s">
        <v>171</v>
      </c>
    </row>
    <row r="281" spans="1:28" x14ac:dyDescent="0.4">
      <c r="A281" s="407"/>
      <c r="B281" s="266" t="s">
        <v>173</v>
      </c>
      <c r="C281" s="266" t="s">
        <v>174</v>
      </c>
      <c r="D281" s="266" t="s">
        <v>175</v>
      </c>
      <c r="E281" s="319"/>
      <c r="F281" s="321"/>
      <c r="G281" s="321"/>
      <c r="H281" s="266" t="s">
        <v>173</v>
      </c>
      <c r="I281" s="266" t="s">
        <v>174</v>
      </c>
      <c r="J281" s="266" t="s">
        <v>175</v>
      </c>
      <c r="K281" s="319"/>
      <c r="L281" s="321"/>
      <c r="M281" s="321"/>
      <c r="N281" s="266" t="s">
        <v>173</v>
      </c>
      <c r="O281" s="266" t="s">
        <v>174</v>
      </c>
      <c r="P281" s="266" t="s">
        <v>175</v>
      </c>
      <c r="Q281" s="319"/>
      <c r="R281" s="321"/>
      <c r="S281" s="321"/>
    </row>
    <row r="282" spans="1:28" x14ac:dyDescent="0.4">
      <c r="A282" s="24" t="s">
        <v>20</v>
      </c>
      <c r="B282" s="154">
        <f>+B83+H83+N83</f>
        <v>0</v>
      </c>
      <c r="C282" s="82"/>
      <c r="D282" s="82"/>
      <c r="E282" s="82"/>
      <c r="F282" s="83">
        <f>IFERROR(C282/B282,0)</f>
        <v>0</v>
      </c>
      <c r="G282" s="83">
        <f>IFERROR(D282/B282,0)</f>
        <v>0</v>
      </c>
      <c r="H282" s="154">
        <f>+C83+I83+O83</f>
        <v>0</v>
      </c>
      <c r="I282" s="82"/>
      <c r="J282" s="82"/>
      <c r="K282" s="82"/>
      <c r="L282" s="83">
        <f>IFERROR(I282/H282,0)</f>
        <v>0</v>
      </c>
      <c r="M282" s="83">
        <f>IFERROR(J282/H282,0)</f>
        <v>0</v>
      </c>
      <c r="N282" s="154">
        <f>+D83+J83+P83</f>
        <v>0</v>
      </c>
      <c r="O282" s="82"/>
      <c r="P282" s="82"/>
      <c r="Q282" s="82"/>
      <c r="R282" s="83">
        <f>IFERROR(O282/N282,0)</f>
        <v>0</v>
      </c>
      <c r="S282" s="68">
        <f>IFERROR(P282/N282,0)</f>
        <v>0</v>
      </c>
    </row>
    <row r="283" spans="1:28" x14ac:dyDescent="0.4">
      <c r="A283" s="25" t="s">
        <v>21</v>
      </c>
      <c r="B283" s="155">
        <f>+B84+H84+N84</f>
        <v>0</v>
      </c>
      <c r="C283" s="70"/>
      <c r="D283" s="70"/>
      <c r="E283" s="70"/>
      <c r="F283" s="67">
        <f t="shared" ref="F283:F289" si="40">IFERROR(C283/B283,0)</f>
        <v>0</v>
      </c>
      <c r="G283" s="67">
        <f t="shared" ref="G283:G289" si="41">IFERROR(D283/B283,0)</f>
        <v>0</v>
      </c>
      <c r="H283" s="155">
        <f>+C84+I84+O84</f>
        <v>0</v>
      </c>
      <c r="I283" s="70"/>
      <c r="J283" s="70"/>
      <c r="K283" s="70"/>
      <c r="L283" s="67">
        <f t="shared" ref="L283:L289" si="42">IFERROR(I283/H283,0)</f>
        <v>0</v>
      </c>
      <c r="M283" s="67">
        <f t="shared" ref="M283:M289" si="43">IFERROR(J283/H283,0)</f>
        <v>0</v>
      </c>
      <c r="N283" s="155">
        <f>+D84+J84+P84</f>
        <v>0</v>
      </c>
      <c r="O283" s="70"/>
      <c r="P283" s="70"/>
      <c r="Q283" s="70"/>
      <c r="R283" s="67">
        <f t="shared" ref="R283:R289" si="44">IFERROR(O283/N283,0)</f>
        <v>0</v>
      </c>
      <c r="S283" s="71">
        <f t="shared" ref="S283:S289" si="45">IFERROR(P283/N283,0)</f>
        <v>0</v>
      </c>
    </row>
    <row r="284" spans="1:28" x14ac:dyDescent="0.4">
      <c r="A284" s="25" t="s">
        <v>22</v>
      </c>
      <c r="B284" s="155">
        <f>+B85+H85+N85</f>
        <v>0</v>
      </c>
      <c r="C284" s="70"/>
      <c r="D284" s="70"/>
      <c r="E284" s="70"/>
      <c r="F284" s="67">
        <f t="shared" si="40"/>
        <v>0</v>
      </c>
      <c r="G284" s="67">
        <f t="shared" si="41"/>
        <v>0</v>
      </c>
      <c r="H284" s="155">
        <f>+C85+I85+O85</f>
        <v>0</v>
      </c>
      <c r="I284" s="70"/>
      <c r="J284" s="70"/>
      <c r="K284" s="70"/>
      <c r="L284" s="67">
        <f t="shared" si="42"/>
        <v>0</v>
      </c>
      <c r="M284" s="67">
        <f t="shared" si="43"/>
        <v>0</v>
      </c>
      <c r="N284" s="155">
        <f>+D85+J85+P85</f>
        <v>0</v>
      </c>
      <c r="O284" s="70"/>
      <c r="P284" s="70"/>
      <c r="Q284" s="70"/>
      <c r="R284" s="67">
        <f t="shared" si="44"/>
        <v>0</v>
      </c>
      <c r="S284" s="71">
        <f t="shared" si="45"/>
        <v>0</v>
      </c>
    </row>
    <row r="285" spans="1:28" x14ac:dyDescent="0.4">
      <c r="A285" s="25" t="s">
        <v>23</v>
      </c>
      <c r="B285" s="155">
        <f>+B86+H86+N86</f>
        <v>0</v>
      </c>
      <c r="C285" s="70"/>
      <c r="D285" s="70"/>
      <c r="E285" s="70"/>
      <c r="F285" s="67">
        <f t="shared" si="40"/>
        <v>0</v>
      </c>
      <c r="G285" s="67">
        <f t="shared" si="41"/>
        <v>0</v>
      </c>
      <c r="H285" s="155">
        <f>+C86+I86+O86</f>
        <v>0</v>
      </c>
      <c r="I285" s="70"/>
      <c r="J285" s="70"/>
      <c r="K285" s="70"/>
      <c r="L285" s="67">
        <f t="shared" si="42"/>
        <v>0</v>
      </c>
      <c r="M285" s="67">
        <f t="shared" si="43"/>
        <v>0</v>
      </c>
      <c r="N285" s="155">
        <f>+D86+J86+P86</f>
        <v>0</v>
      </c>
      <c r="O285" s="70"/>
      <c r="P285" s="70"/>
      <c r="Q285" s="70"/>
      <c r="R285" s="67">
        <f t="shared" si="44"/>
        <v>0</v>
      </c>
      <c r="S285" s="71">
        <f t="shared" si="45"/>
        <v>0</v>
      </c>
    </row>
    <row r="286" spans="1:28" x14ac:dyDescent="0.4">
      <c r="A286" s="25" t="s">
        <v>24</v>
      </c>
      <c r="B286" s="155">
        <f>+B87+H87+N87</f>
        <v>0</v>
      </c>
      <c r="C286" s="70"/>
      <c r="D286" s="70"/>
      <c r="E286" s="70"/>
      <c r="F286" s="67">
        <f t="shared" si="40"/>
        <v>0</v>
      </c>
      <c r="G286" s="67">
        <f t="shared" si="41"/>
        <v>0</v>
      </c>
      <c r="H286" s="155">
        <f>+C87+I87+O87</f>
        <v>0</v>
      </c>
      <c r="I286" s="70"/>
      <c r="J286" s="70"/>
      <c r="K286" s="70"/>
      <c r="L286" s="67">
        <f t="shared" si="42"/>
        <v>0</v>
      </c>
      <c r="M286" s="67">
        <f t="shared" si="43"/>
        <v>0</v>
      </c>
      <c r="N286" s="155">
        <f>+D87+J87+P87</f>
        <v>0</v>
      </c>
      <c r="O286" s="70"/>
      <c r="P286" s="70"/>
      <c r="Q286" s="70"/>
      <c r="R286" s="67">
        <f t="shared" si="44"/>
        <v>0</v>
      </c>
      <c r="S286" s="71">
        <f t="shared" si="45"/>
        <v>0</v>
      </c>
    </row>
    <row r="287" spans="1:28" x14ac:dyDescent="0.4">
      <c r="A287" s="25" t="s">
        <v>25</v>
      </c>
      <c r="B287" s="155">
        <f>+B88+H88+N88</f>
        <v>0</v>
      </c>
      <c r="C287" s="70"/>
      <c r="D287" s="70"/>
      <c r="E287" s="70"/>
      <c r="F287" s="67">
        <f t="shared" si="40"/>
        <v>0</v>
      </c>
      <c r="G287" s="67">
        <f t="shared" si="41"/>
        <v>0</v>
      </c>
      <c r="H287" s="155">
        <f>+C88+I88+O88</f>
        <v>0</v>
      </c>
      <c r="I287" s="70"/>
      <c r="J287" s="70"/>
      <c r="K287" s="70"/>
      <c r="L287" s="67">
        <f t="shared" si="42"/>
        <v>0</v>
      </c>
      <c r="M287" s="67">
        <f t="shared" si="43"/>
        <v>0</v>
      </c>
      <c r="N287" s="155">
        <f>+D88+J88+P88</f>
        <v>0</v>
      </c>
      <c r="O287" s="70"/>
      <c r="P287" s="70"/>
      <c r="Q287" s="70"/>
      <c r="R287" s="67">
        <f t="shared" si="44"/>
        <v>0</v>
      </c>
      <c r="S287" s="71">
        <f t="shared" si="45"/>
        <v>0</v>
      </c>
    </row>
    <row r="288" spans="1:28" x14ac:dyDescent="0.4">
      <c r="A288" s="25" t="s">
        <v>26</v>
      </c>
      <c r="B288" s="155">
        <f>+B89+H89+N89</f>
        <v>0</v>
      </c>
      <c r="C288" s="70"/>
      <c r="D288" s="70"/>
      <c r="E288" s="70"/>
      <c r="F288" s="67">
        <f t="shared" si="40"/>
        <v>0</v>
      </c>
      <c r="G288" s="67">
        <f t="shared" si="41"/>
        <v>0</v>
      </c>
      <c r="H288" s="155">
        <f>+C89+I89+O89</f>
        <v>0</v>
      </c>
      <c r="I288" s="70"/>
      <c r="J288" s="70"/>
      <c r="K288" s="70"/>
      <c r="L288" s="67">
        <f t="shared" si="42"/>
        <v>0</v>
      </c>
      <c r="M288" s="67">
        <f t="shared" si="43"/>
        <v>0</v>
      </c>
      <c r="N288" s="155">
        <f>+D89+J89+P89</f>
        <v>0</v>
      </c>
      <c r="O288" s="70"/>
      <c r="P288" s="70"/>
      <c r="Q288" s="70"/>
      <c r="R288" s="67">
        <f t="shared" si="44"/>
        <v>0</v>
      </c>
      <c r="S288" s="71">
        <f t="shared" si="45"/>
        <v>0</v>
      </c>
    </row>
    <row r="289" spans="1:19" x14ac:dyDescent="0.4">
      <c r="A289" s="156" t="s">
        <v>27</v>
      </c>
      <c r="B289" s="73">
        <f>+B90+H90+N90</f>
        <v>0</v>
      </c>
      <c r="C289" s="94"/>
      <c r="D289" s="94"/>
      <c r="E289" s="94"/>
      <c r="F289" s="109">
        <f t="shared" si="40"/>
        <v>0</v>
      </c>
      <c r="G289" s="109">
        <f t="shared" si="41"/>
        <v>0</v>
      </c>
      <c r="H289" s="73">
        <f>+C90+I90+O90</f>
        <v>0</v>
      </c>
      <c r="I289" s="94"/>
      <c r="J289" s="94"/>
      <c r="K289" s="94"/>
      <c r="L289" s="109">
        <f t="shared" si="42"/>
        <v>0</v>
      </c>
      <c r="M289" s="109">
        <f t="shared" si="43"/>
        <v>0</v>
      </c>
      <c r="N289" s="73">
        <f>+D90+J90+P90</f>
        <v>0</v>
      </c>
      <c r="O289" s="94"/>
      <c r="P289" s="94"/>
      <c r="Q289" s="94"/>
      <c r="R289" s="109">
        <f t="shared" si="44"/>
        <v>0</v>
      </c>
      <c r="S289" s="111">
        <f t="shared" si="45"/>
        <v>0</v>
      </c>
    </row>
    <row r="290" spans="1:19" x14ac:dyDescent="0.4">
      <c r="A290" s="64" t="s">
        <v>296</v>
      </c>
      <c r="N290" s="64"/>
    </row>
    <row r="291" spans="1:19" x14ac:dyDescent="0.4">
      <c r="A291" s="397" t="s">
        <v>166</v>
      </c>
      <c r="B291" s="396">
        <v>2020</v>
      </c>
      <c r="C291" s="396"/>
      <c r="D291" s="396"/>
      <c r="E291" s="396"/>
      <c r="F291" s="396"/>
      <c r="G291" s="396"/>
      <c r="H291" s="396">
        <v>2021</v>
      </c>
      <c r="I291" s="396"/>
      <c r="J291" s="396"/>
      <c r="K291" s="396"/>
      <c r="L291" s="396"/>
      <c r="M291" s="396"/>
      <c r="N291" s="396">
        <v>2022</v>
      </c>
      <c r="O291" s="396"/>
      <c r="P291" s="396"/>
      <c r="Q291" s="396"/>
      <c r="R291" s="396"/>
      <c r="S291" s="396"/>
    </row>
    <row r="292" spans="1:19" ht="66.599999999999994" x14ac:dyDescent="0.4">
      <c r="A292" s="398"/>
      <c r="B292" s="228" t="s">
        <v>167</v>
      </c>
      <c r="C292" s="228" t="s">
        <v>168</v>
      </c>
      <c r="D292" s="228" t="s">
        <v>169</v>
      </c>
      <c r="E292" s="318" t="s">
        <v>172</v>
      </c>
      <c r="F292" s="320" t="s">
        <v>170</v>
      </c>
      <c r="G292" s="320" t="s">
        <v>171</v>
      </c>
      <c r="H292" s="228" t="s">
        <v>167</v>
      </c>
      <c r="I292" s="228" t="s">
        <v>168</v>
      </c>
      <c r="J292" s="228" t="s">
        <v>169</v>
      </c>
      <c r="K292" s="318" t="s">
        <v>172</v>
      </c>
      <c r="L292" s="320" t="s">
        <v>170</v>
      </c>
      <c r="M292" s="320" t="s">
        <v>171</v>
      </c>
      <c r="N292" s="228" t="s">
        <v>167</v>
      </c>
      <c r="O292" s="228" t="s">
        <v>168</v>
      </c>
      <c r="P292" s="228" t="s">
        <v>169</v>
      </c>
      <c r="Q292" s="318" t="s">
        <v>172</v>
      </c>
      <c r="R292" s="320" t="s">
        <v>170</v>
      </c>
      <c r="S292" s="320" t="s">
        <v>171</v>
      </c>
    </row>
    <row r="293" spans="1:19" x14ac:dyDescent="0.4">
      <c r="A293" s="399"/>
      <c r="B293" s="266" t="s">
        <v>173</v>
      </c>
      <c r="C293" s="266" t="s">
        <v>174</v>
      </c>
      <c r="D293" s="266" t="s">
        <v>175</v>
      </c>
      <c r="E293" s="319"/>
      <c r="F293" s="321"/>
      <c r="G293" s="321"/>
      <c r="H293" s="266" t="s">
        <v>173</v>
      </c>
      <c r="I293" s="266" t="s">
        <v>174</v>
      </c>
      <c r="J293" s="266" t="s">
        <v>175</v>
      </c>
      <c r="K293" s="319"/>
      <c r="L293" s="321"/>
      <c r="M293" s="321"/>
      <c r="N293" s="266" t="s">
        <v>173</v>
      </c>
      <c r="O293" s="266" t="s">
        <v>174</v>
      </c>
      <c r="P293" s="266" t="s">
        <v>175</v>
      </c>
      <c r="Q293" s="319"/>
      <c r="R293" s="321"/>
      <c r="S293" s="321"/>
    </row>
    <row r="294" spans="1:19" x14ac:dyDescent="0.4">
      <c r="A294" s="24" t="s">
        <v>20</v>
      </c>
      <c r="B294" s="154">
        <f>+E83+K83+Q83</f>
        <v>0</v>
      </c>
      <c r="C294" s="82"/>
      <c r="D294" s="82"/>
      <c r="E294" s="82"/>
      <c r="F294" s="83">
        <f>IFERROR(C294/B294,0)</f>
        <v>0</v>
      </c>
      <c r="G294" s="83">
        <f>IFERROR(D294/B294,0)</f>
        <v>0</v>
      </c>
      <c r="H294" s="154">
        <f>+F83+L83+R83</f>
        <v>0</v>
      </c>
      <c r="I294" s="82"/>
      <c r="J294" s="82"/>
      <c r="K294" s="82"/>
      <c r="L294" s="83">
        <f>IFERROR(I294/H294,0)</f>
        <v>0</v>
      </c>
      <c r="M294" s="83">
        <f>IFERROR(J294/H294,0)</f>
        <v>0</v>
      </c>
      <c r="N294" s="154">
        <f>+G83+M83+S83</f>
        <v>0</v>
      </c>
      <c r="O294" s="82"/>
      <c r="P294" s="82"/>
      <c r="Q294" s="82"/>
      <c r="R294" s="83">
        <f>IFERROR(O294/N294,0)</f>
        <v>0</v>
      </c>
      <c r="S294" s="68">
        <f>IFERROR(P294/N294,0)</f>
        <v>0</v>
      </c>
    </row>
    <row r="295" spans="1:19" x14ac:dyDescent="0.4">
      <c r="A295" s="25" t="s">
        <v>21</v>
      </c>
      <c r="B295" s="155">
        <f>+E84+K84+Q84</f>
        <v>0</v>
      </c>
      <c r="C295" s="70"/>
      <c r="D295" s="70"/>
      <c r="E295" s="70"/>
      <c r="F295" s="67">
        <f t="shared" ref="F295:F301" si="46">IFERROR(C295/B295,0)</f>
        <v>0</v>
      </c>
      <c r="G295" s="67">
        <f t="shared" ref="G295:G301" si="47">IFERROR(D295/B295,0)</f>
        <v>0</v>
      </c>
      <c r="H295" s="155">
        <f>+F84+L84+R84</f>
        <v>0</v>
      </c>
      <c r="I295" s="70"/>
      <c r="J295" s="70"/>
      <c r="K295" s="70"/>
      <c r="L295" s="67">
        <f t="shared" ref="L295:L301" si="48">IFERROR(I295/H295,0)</f>
        <v>0</v>
      </c>
      <c r="M295" s="67">
        <f t="shared" ref="M295:M301" si="49">IFERROR(J295/H295,0)</f>
        <v>0</v>
      </c>
      <c r="N295" s="155">
        <f>+G84+M84+S84</f>
        <v>0</v>
      </c>
      <c r="O295" s="70"/>
      <c r="P295" s="70"/>
      <c r="Q295" s="70"/>
      <c r="R295" s="67">
        <f t="shared" ref="R295:R301" si="50">IFERROR(O295/N295,0)</f>
        <v>0</v>
      </c>
      <c r="S295" s="71">
        <f t="shared" ref="S295:S301" si="51">IFERROR(P295/N295,0)</f>
        <v>0</v>
      </c>
    </row>
    <row r="296" spans="1:19" x14ac:dyDescent="0.4">
      <c r="A296" s="25" t="s">
        <v>22</v>
      </c>
      <c r="B296" s="155">
        <f>+E85+K85+Q85</f>
        <v>0</v>
      </c>
      <c r="C296" s="70"/>
      <c r="D296" s="70"/>
      <c r="E296" s="70"/>
      <c r="F296" s="67">
        <f t="shared" si="46"/>
        <v>0</v>
      </c>
      <c r="G296" s="67">
        <f t="shared" si="47"/>
        <v>0</v>
      </c>
      <c r="H296" s="155">
        <f>+F85+L85+R85</f>
        <v>0</v>
      </c>
      <c r="I296" s="70"/>
      <c r="J296" s="70"/>
      <c r="K296" s="70"/>
      <c r="L296" s="67">
        <f t="shared" si="48"/>
        <v>0</v>
      </c>
      <c r="M296" s="67">
        <f t="shared" si="49"/>
        <v>0</v>
      </c>
      <c r="N296" s="155">
        <f>+G85+M85+S85</f>
        <v>0</v>
      </c>
      <c r="O296" s="70"/>
      <c r="P296" s="70"/>
      <c r="Q296" s="70"/>
      <c r="R296" s="67">
        <f t="shared" si="50"/>
        <v>0</v>
      </c>
      <c r="S296" s="71">
        <f t="shared" si="51"/>
        <v>0</v>
      </c>
    </row>
    <row r="297" spans="1:19" x14ac:dyDescent="0.4">
      <c r="A297" s="25" t="s">
        <v>23</v>
      </c>
      <c r="B297" s="155">
        <f>+E86+K86+Q86</f>
        <v>0</v>
      </c>
      <c r="C297" s="70"/>
      <c r="D297" s="70"/>
      <c r="E297" s="70"/>
      <c r="F297" s="67">
        <f t="shared" si="46"/>
        <v>0</v>
      </c>
      <c r="G297" s="67">
        <f t="shared" si="47"/>
        <v>0</v>
      </c>
      <c r="H297" s="155">
        <f>+F86+L86+R86</f>
        <v>0</v>
      </c>
      <c r="I297" s="70"/>
      <c r="J297" s="70"/>
      <c r="K297" s="70"/>
      <c r="L297" s="67">
        <f t="shared" si="48"/>
        <v>0</v>
      </c>
      <c r="M297" s="67">
        <f t="shared" si="49"/>
        <v>0</v>
      </c>
      <c r="N297" s="155">
        <f>+G86+M86+S86</f>
        <v>0</v>
      </c>
      <c r="O297" s="70"/>
      <c r="P297" s="70"/>
      <c r="Q297" s="70"/>
      <c r="R297" s="67">
        <f t="shared" si="50"/>
        <v>0</v>
      </c>
      <c r="S297" s="71">
        <f t="shared" si="51"/>
        <v>0</v>
      </c>
    </row>
    <row r="298" spans="1:19" x14ac:dyDescent="0.4">
      <c r="A298" s="25" t="s">
        <v>295</v>
      </c>
      <c r="B298" s="155">
        <f>+E87+K87+Q87</f>
        <v>0</v>
      </c>
      <c r="C298" s="70"/>
      <c r="D298" s="70"/>
      <c r="E298" s="70"/>
      <c r="F298" s="67">
        <f t="shared" si="46"/>
        <v>0</v>
      </c>
      <c r="G298" s="67">
        <f t="shared" si="47"/>
        <v>0</v>
      </c>
      <c r="H298" s="155">
        <f>+F87+L87+R87</f>
        <v>0</v>
      </c>
      <c r="I298" s="70"/>
      <c r="J298" s="70"/>
      <c r="K298" s="70"/>
      <c r="L298" s="67">
        <f t="shared" si="48"/>
        <v>0</v>
      </c>
      <c r="M298" s="67">
        <f t="shared" si="49"/>
        <v>0</v>
      </c>
      <c r="N298" s="155">
        <f>+G87+M87+S87</f>
        <v>0</v>
      </c>
      <c r="O298" s="70"/>
      <c r="P298" s="70"/>
      <c r="Q298" s="70"/>
      <c r="R298" s="67">
        <f t="shared" si="50"/>
        <v>0</v>
      </c>
      <c r="S298" s="71">
        <f t="shared" si="51"/>
        <v>0</v>
      </c>
    </row>
    <row r="299" spans="1:19" x14ac:dyDescent="0.4">
      <c r="A299" s="25" t="s">
        <v>25</v>
      </c>
      <c r="B299" s="155">
        <f>+E88+K88+Q88</f>
        <v>0</v>
      </c>
      <c r="C299" s="70"/>
      <c r="D299" s="70"/>
      <c r="E299" s="70"/>
      <c r="F299" s="67">
        <f t="shared" si="46"/>
        <v>0</v>
      </c>
      <c r="G299" s="67">
        <f t="shared" si="47"/>
        <v>0</v>
      </c>
      <c r="H299" s="155">
        <f>+F88+L88+R88</f>
        <v>0</v>
      </c>
      <c r="I299" s="70"/>
      <c r="J299" s="70"/>
      <c r="K299" s="70"/>
      <c r="L299" s="67">
        <f t="shared" si="48"/>
        <v>0</v>
      </c>
      <c r="M299" s="67">
        <f t="shared" si="49"/>
        <v>0</v>
      </c>
      <c r="N299" s="155">
        <f>+G88+M88+S88</f>
        <v>0</v>
      </c>
      <c r="O299" s="70"/>
      <c r="P299" s="70"/>
      <c r="Q299" s="70"/>
      <c r="R299" s="67">
        <f t="shared" si="50"/>
        <v>0</v>
      </c>
      <c r="S299" s="71">
        <f t="shared" si="51"/>
        <v>0</v>
      </c>
    </row>
    <row r="300" spans="1:19" x14ac:dyDescent="0.4">
      <c r="A300" s="157" t="s">
        <v>26</v>
      </c>
      <c r="B300" s="155">
        <f>+E89+K89+Q89</f>
        <v>0</v>
      </c>
      <c r="C300" s="70"/>
      <c r="D300" s="70"/>
      <c r="E300" s="70"/>
      <c r="F300" s="67">
        <f t="shared" si="46"/>
        <v>0</v>
      </c>
      <c r="G300" s="67">
        <f t="shared" si="47"/>
        <v>0</v>
      </c>
      <c r="H300" s="155">
        <f>+F89+L89+R89</f>
        <v>0</v>
      </c>
      <c r="I300" s="70"/>
      <c r="J300" s="70"/>
      <c r="K300" s="70"/>
      <c r="L300" s="67">
        <f t="shared" si="48"/>
        <v>0</v>
      </c>
      <c r="M300" s="67">
        <f t="shared" si="49"/>
        <v>0</v>
      </c>
      <c r="N300" s="155">
        <f>+G89+M89+S89</f>
        <v>0</v>
      </c>
      <c r="O300" s="70"/>
      <c r="P300" s="70"/>
      <c r="Q300" s="70"/>
      <c r="R300" s="67">
        <f t="shared" si="50"/>
        <v>0</v>
      </c>
      <c r="S300" s="71">
        <f t="shared" si="51"/>
        <v>0</v>
      </c>
    </row>
    <row r="301" spans="1:19" x14ac:dyDescent="0.4">
      <c r="A301" s="156" t="s">
        <v>27</v>
      </c>
      <c r="B301" s="73">
        <f>+E90+K90+Q90</f>
        <v>0</v>
      </c>
      <c r="C301" s="94"/>
      <c r="D301" s="94"/>
      <c r="E301" s="94"/>
      <c r="F301" s="109">
        <f t="shared" si="46"/>
        <v>0</v>
      </c>
      <c r="G301" s="109">
        <f t="shared" si="47"/>
        <v>0</v>
      </c>
      <c r="H301" s="73">
        <f>+F90+L90+R90</f>
        <v>0</v>
      </c>
      <c r="I301" s="94"/>
      <c r="J301" s="94"/>
      <c r="K301" s="94"/>
      <c r="L301" s="109">
        <f t="shared" si="48"/>
        <v>0</v>
      </c>
      <c r="M301" s="109">
        <f t="shared" si="49"/>
        <v>0</v>
      </c>
      <c r="N301" s="73">
        <f>+G90+M90+S90</f>
        <v>0</v>
      </c>
      <c r="O301" s="94"/>
      <c r="P301" s="94"/>
      <c r="Q301" s="94"/>
      <c r="R301" s="109">
        <f t="shared" si="50"/>
        <v>0</v>
      </c>
      <c r="S301" s="111">
        <f t="shared" si="51"/>
        <v>0</v>
      </c>
    </row>
    <row r="302" spans="1:19" x14ac:dyDescent="0.4">
      <c r="A302" s="64" t="s">
        <v>296</v>
      </c>
    </row>
    <row r="303" spans="1:19" x14ac:dyDescent="0.4">
      <c r="A303" s="64"/>
    </row>
    <row r="304" spans="1:19" x14ac:dyDescent="0.4">
      <c r="A304" s="13"/>
      <c r="B304" s="165"/>
      <c r="C304" s="165"/>
    </row>
    <row r="305" spans="1:11" x14ac:dyDescent="0.4">
      <c r="A305" s="298" t="s">
        <v>180</v>
      </c>
      <c r="B305" s="299"/>
      <c r="C305" s="299"/>
      <c r="D305" s="299"/>
      <c r="E305" s="299"/>
      <c r="F305" s="299"/>
      <c r="G305" s="299"/>
      <c r="H305" s="299"/>
      <c r="I305" s="299"/>
      <c r="J305" s="299"/>
      <c r="K305" s="300"/>
    </row>
    <row r="306" spans="1:11" x14ac:dyDescent="0.4">
      <c r="A306" s="268" t="s">
        <v>61</v>
      </c>
      <c r="B306" s="316">
        <v>2018</v>
      </c>
      <c r="C306" s="317"/>
      <c r="D306" s="305">
        <v>2019</v>
      </c>
      <c r="E306" s="306"/>
      <c r="F306" s="305">
        <v>2020</v>
      </c>
      <c r="G306" s="306"/>
      <c r="H306" s="305">
        <v>2021</v>
      </c>
      <c r="I306" s="306"/>
      <c r="J306" s="305">
        <v>2022</v>
      </c>
      <c r="K306" s="306"/>
    </row>
    <row r="307" spans="1:11" ht="32.4" x14ac:dyDescent="0.4">
      <c r="A307" s="166" t="s">
        <v>181</v>
      </c>
      <c r="B307" s="167"/>
      <c r="C307" s="168">
        <f>IFERROR(B307*100/D98,0)</f>
        <v>0</v>
      </c>
      <c r="D307" s="167"/>
      <c r="E307" s="168">
        <f>IFERROR(D307*100/J98,0)</f>
        <v>0</v>
      </c>
      <c r="F307" s="167"/>
      <c r="G307" s="169">
        <f>IFERROR(F307*100/M98,0)</f>
        <v>0</v>
      </c>
      <c r="H307" s="167"/>
      <c r="I307" s="169">
        <f>IFERROR(H307*100/P98,0)</f>
        <v>0</v>
      </c>
      <c r="J307" s="167"/>
      <c r="K307" s="169">
        <f>IFERROR(J307*100/S98,0)</f>
        <v>0</v>
      </c>
    </row>
    <row r="308" spans="1:11" x14ac:dyDescent="0.4">
      <c r="A308" s="2"/>
    </row>
  </sheetData>
  <mergeCells count="347">
    <mergeCell ref="A12:P12"/>
    <mergeCell ref="A22:S22"/>
    <mergeCell ref="O24:O26"/>
    <mergeCell ref="J24:K24"/>
    <mergeCell ref="J25:J26"/>
    <mergeCell ref="K25:K26"/>
    <mergeCell ref="I25:I26"/>
    <mergeCell ref="Q25:R25"/>
    <mergeCell ref="S25:T25"/>
    <mergeCell ref="A36:N36"/>
    <mergeCell ref="A13:P13"/>
    <mergeCell ref="A14:P14"/>
    <mergeCell ref="A15:P15"/>
    <mergeCell ref="A16:P16"/>
    <mergeCell ref="A17:P17"/>
    <mergeCell ref="A18:P18"/>
    <mergeCell ref="L24:N25"/>
    <mergeCell ref="P24:P26"/>
    <mergeCell ref="Q24:T24"/>
    <mergeCell ref="U24:U26"/>
    <mergeCell ref="V24:V26"/>
    <mergeCell ref="W24:W26"/>
    <mergeCell ref="A24:A26"/>
    <mergeCell ref="B24:B26"/>
    <mergeCell ref="C24:C26"/>
    <mergeCell ref="D24:D26"/>
    <mergeCell ref="E24:I24"/>
    <mergeCell ref="E25:E26"/>
    <mergeCell ref="F25:F26"/>
    <mergeCell ref="G25:G26"/>
    <mergeCell ref="H25:H26"/>
    <mergeCell ref="A19:P19"/>
    <mergeCell ref="A20:P20"/>
    <mergeCell ref="A21:P21"/>
    <mergeCell ref="B5:Q5"/>
    <mergeCell ref="B6:Q6"/>
    <mergeCell ref="B7:Q7"/>
    <mergeCell ref="A305:K305"/>
    <mergeCell ref="B306:C306"/>
    <mergeCell ref="D306:E306"/>
    <mergeCell ref="F306:G306"/>
    <mergeCell ref="H306:I306"/>
    <mergeCell ref="J306:K306"/>
    <mergeCell ref="M292:M293"/>
    <mergeCell ref="Q292:Q293"/>
    <mergeCell ref="R292:R293"/>
    <mergeCell ref="S292:S293"/>
    <mergeCell ref="S280:S281"/>
    <mergeCell ref="A291:A293"/>
    <mergeCell ref="B291:G291"/>
    <mergeCell ref="H291:M291"/>
    <mergeCell ref="N291:S291"/>
    <mergeCell ref="E292:E293"/>
    <mergeCell ref="F292:F293"/>
    <mergeCell ref="G292:G293"/>
    <mergeCell ref="K292:K293"/>
    <mergeCell ref="L292:L293"/>
    <mergeCell ref="G280:G281"/>
    <mergeCell ref="K280:K281"/>
    <mergeCell ref="L280:L281"/>
    <mergeCell ref="M280:M281"/>
    <mergeCell ref="Q280:Q281"/>
    <mergeCell ref="R280:R281"/>
    <mergeCell ref="A276:AB276"/>
    <mergeCell ref="A278:A281"/>
    <mergeCell ref="B278:G279"/>
    <mergeCell ref="H278:S278"/>
    <mergeCell ref="H279:M279"/>
    <mergeCell ref="N279:S279"/>
    <mergeCell ref="E280:E281"/>
    <mergeCell ref="F280:F281"/>
    <mergeCell ref="A272:A274"/>
    <mergeCell ref="B272:C273"/>
    <mergeCell ref="D272:G272"/>
    <mergeCell ref="H272:I273"/>
    <mergeCell ref="J272:K273"/>
    <mergeCell ref="L272:M273"/>
    <mergeCell ref="D273:E273"/>
    <mergeCell ref="F273:G273"/>
    <mergeCell ref="A265:A267"/>
    <mergeCell ref="B265:B266"/>
    <mergeCell ref="C265:D265"/>
    <mergeCell ref="E265:E266"/>
    <mergeCell ref="F265:F266"/>
    <mergeCell ref="G265:G266"/>
    <mergeCell ref="A255:M255"/>
    <mergeCell ref="A256:A258"/>
    <mergeCell ref="B256:C257"/>
    <mergeCell ref="D256:G256"/>
    <mergeCell ref="H256:I257"/>
    <mergeCell ref="J256:K257"/>
    <mergeCell ref="L256:M257"/>
    <mergeCell ref="D257:E257"/>
    <mergeCell ref="F257:G257"/>
    <mergeCell ref="B253:C253"/>
    <mergeCell ref="D253:E253"/>
    <mergeCell ref="F253:G253"/>
    <mergeCell ref="H253:I253"/>
    <mergeCell ref="J253:K253"/>
    <mergeCell ref="L253:M253"/>
    <mergeCell ref="B249:C249"/>
    <mergeCell ref="D249:E249"/>
    <mergeCell ref="F249:G249"/>
    <mergeCell ref="H249:I249"/>
    <mergeCell ref="J249:K249"/>
    <mergeCell ref="L249:M249"/>
    <mergeCell ref="A245:M245"/>
    <mergeCell ref="A246:A248"/>
    <mergeCell ref="B246:C247"/>
    <mergeCell ref="D246:G246"/>
    <mergeCell ref="H246:I247"/>
    <mergeCell ref="J246:K247"/>
    <mergeCell ref="L246:M247"/>
    <mergeCell ref="D247:E247"/>
    <mergeCell ref="F247:G247"/>
    <mergeCell ref="R218:S218"/>
    <mergeCell ref="A239:S239"/>
    <mergeCell ref="A240:S240"/>
    <mergeCell ref="A241:S241"/>
    <mergeCell ref="A242:S242"/>
    <mergeCell ref="A243:S243"/>
    <mergeCell ref="H217:J217"/>
    <mergeCell ref="C218:D218"/>
    <mergeCell ref="F218:G218"/>
    <mergeCell ref="I218:J218"/>
    <mergeCell ref="L218:M218"/>
    <mergeCell ref="O218:P218"/>
    <mergeCell ref="D190:E190"/>
    <mergeCell ref="F190:G190"/>
    <mergeCell ref="A215:S215"/>
    <mergeCell ref="A216:A219"/>
    <mergeCell ref="B216:D217"/>
    <mergeCell ref="E216:J216"/>
    <mergeCell ref="K216:M217"/>
    <mergeCell ref="N216:P217"/>
    <mergeCell ref="Q216:S217"/>
    <mergeCell ref="E217:G217"/>
    <mergeCell ref="A184:V184"/>
    <mergeCell ref="A185:S185"/>
    <mergeCell ref="A186:S186"/>
    <mergeCell ref="A188:M188"/>
    <mergeCell ref="A189:A191"/>
    <mergeCell ref="B189:C190"/>
    <mergeCell ref="D189:G189"/>
    <mergeCell ref="H189:I190"/>
    <mergeCell ref="J189:K190"/>
    <mergeCell ref="L189:M190"/>
    <mergeCell ref="A163:A165"/>
    <mergeCell ref="B163:C164"/>
    <mergeCell ref="D163:G163"/>
    <mergeCell ref="H163:I164"/>
    <mergeCell ref="J163:K164"/>
    <mergeCell ref="L163:M164"/>
    <mergeCell ref="D164:E164"/>
    <mergeCell ref="F164:G164"/>
    <mergeCell ref="L152:M153"/>
    <mergeCell ref="D153:E153"/>
    <mergeCell ref="F153:G153"/>
    <mergeCell ref="A159:S159"/>
    <mergeCell ref="A160:S160"/>
    <mergeCell ref="A162:M162"/>
    <mergeCell ref="L134:M135"/>
    <mergeCell ref="D135:E135"/>
    <mergeCell ref="F135:G135"/>
    <mergeCell ref="A149:S149"/>
    <mergeCell ref="A151:M151"/>
    <mergeCell ref="A152:A154"/>
    <mergeCell ref="B152:C153"/>
    <mergeCell ref="D152:G152"/>
    <mergeCell ref="H152:I153"/>
    <mergeCell ref="J152:K153"/>
    <mergeCell ref="Q118:S119"/>
    <mergeCell ref="E119:G119"/>
    <mergeCell ref="H119:J119"/>
    <mergeCell ref="A131:S131"/>
    <mergeCell ref="A133:M133"/>
    <mergeCell ref="A134:A136"/>
    <mergeCell ref="B134:C135"/>
    <mergeCell ref="D134:G134"/>
    <mergeCell ref="H134:I135"/>
    <mergeCell ref="J134:K135"/>
    <mergeCell ref="A118:A120"/>
    <mergeCell ref="B118:D119"/>
    <mergeCell ref="E118:G118"/>
    <mergeCell ref="H118:J118"/>
    <mergeCell ref="K118:M119"/>
    <mergeCell ref="N118:P119"/>
    <mergeCell ref="A102:Y102"/>
    <mergeCell ref="A104:A106"/>
    <mergeCell ref="B104:D105"/>
    <mergeCell ref="E104:G104"/>
    <mergeCell ref="H104:J104"/>
    <mergeCell ref="K104:M105"/>
    <mergeCell ref="N104:P105"/>
    <mergeCell ref="Q104:S105"/>
    <mergeCell ref="E105:G105"/>
    <mergeCell ref="H105:J105"/>
    <mergeCell ref="A94:S94"/>
    <mergeCell ref="A95:A97"/>
    <mergeCell ref="B95:D96"/>
    <mergeCell ref="E95:G95"/>
    <mergeCell ref="H95:J95"/>
    <mergeCell ref="K95:M96"/>
    <mergeCell ref="N95:P96"/>
    <mergeCell ref="Q95:S96"/>
    <mergeCell ref="E96:G96"/>
    <mergeCell ref="H96:J96"/>
    <mergeCell ref="O81:P81"/>
    <mergeCell ref="Q81:Q82"/>
    <mergeCell ref="R81:R82"/>
    <mergeCell ref="S81:S82"/>
    <mergeCell ref="H81:H82"/>
    <mergeCell ref="I81:J81"/>
    <mergeCell ref="K81:K82"/>
    <mergeCell ref="L81:L82"/>
    <mergeCell ref="M81:M82"/>
    <mergeCell ref="N81:N82"/>
    <mergeCell ref="A79:A82"/>
    <mergeCell ref="B79:S79"/>
    <mergeCell ref="B80:G80"/>
    <mergeCell ref="H80:M80"/>
    <mergeCell ref="N80:S80"/>
    <mergeCell ref="B81:B82"/>
    <mergeCell ref="C81:D81"/>
    <mergeCell ref="E81:E82"/>
    <mergeCell ref="F81:F82"/>
    <mergeCell ref="G81:G82"/>
    <mergeCell ref="N73:N74"/>
    <mergeCell ref="O73:P73"/>
    <mergeCell ref="Q73:Q74"/>
    <mergeCell ref="R73:R74"/>
    <mergeCell ref="S73:S74"/>
    <mergeCell ref="A77:S77"/>
    <mergeCell ref="G73:G74"/>
    <mergeCell ref="H73:H74"/>
    <mergeCell ref="I73:J73"/>
    <mergeCell ref="K73:K74"/>
    <mergeCell ref="L73:L74"/>
    <mergeCell ref="M73:M74"/>
    <mergeCell ref="R67:R68"/>
    <mergeCell ref="S67:S68"/>
    <mergeCell ref="A72:A73"/>
    <mergeCell ref="B72:G72"/>
    <mergeCell ref="H72:M72"/>
    <mergeCell ref="N72:S72"/>
    <mergeCell ref="B73:B74"/>
    <mergeCell ref="C73:D73"/>
    <mergeCell ref="E73:E74"/>
    <mergeCell ref="F73:F74"/>
    <mergeCell ref="K67:K68"/>
    <mergeCell ref="L67:L68"/>
    <mergeCell ref="M67:M68"/>
    <mergeCell ref="N67:N68"/>
    <mergeCell ref="O67:P67"/>
    <mergeCell ref="Q67:Q68"/>
    <mergeCell ref="C67:D67"/>
    <mergeCell ref="E67:E68"/>
    <mergeCell ref="F67:F68"/>
    <mergeCell ref="G67:G68"/>
    <mergeCell ref="H67:H68"/>
    <mergeCell ref="I67:J67"/>
    <mergeCell ref="O60:P60"/>
    <mergeCell ref="Q60:Q61"/>
    <mergeCell ref="R60:R61"/>
    <mergeCell ref="S60:S61"/>
    <mergeCell ref="A65:S65"/>
    <mergeCell ref="A66:A67"/>
    <mergeCell ref="B66:G66"/>
    <mergeCell ref="H66:M66"/>
    <mergeCell ref="N66:S66"/>
    <mergeCell ref="B67:B68"/>
    <mergeCell ref="H60:H61"/>
    <mergeCell ref="I60:J60"/>
    <mergeCell ref="K60:K61"/>
    <mergeCell ref="L60:L61"/>
    <mergeCell ref="M60:M61"/>
    <mergeCell ref="N60:N61"/>
    <mergeCell ref="R54:R55"/>
    <mergeCell ref="S54:S55"/>
    <mergeCell ref="A59:A60"/>
    <mergeCell ref="H59:M59"/>
    <mergeCell ref="N59:S59"/>
    <mergeCell ref="B60:B61"/>
    <mergeCell ref="C60:D60"/>
    <mergeCell ref="E60:E61"/>
    <mergeCell ref="F60:F61"/>
    <mergeCell ref="G60:G61"/>
    <mergeCell ref="K54:K55"/>
    <mergeCell ref="L54:L55"/>
    <mergeCell ref="M54:M55"/>
    <mergeCell ref="N54:N55"/>
    <mergeCell ref="O54:P54"/>
    <mergeCell ref="Q54:Q55"/>
    <mergeCell ref="C54:D54"/>
    <mergeCell ref="E54:E55"/>
    <mergeCell ref="F54:F55"/>
    <mergeCell ref="G54:G55"/>
    <mergeCell ref="H54:H55"/>
    <mergeCell ref="I54:J54"/>
    <mergeCell ref="O47:P47"/>
    <mergeCell ref="Q47:Q48"/>
    <mergeCell ref="R47:R48"/>
    <mergeCell ref="S47:S48"/>
    <mergeCell ref="A52:S52"/>
    <mergeCell ref="A53:A54"/>
    <mergeCell ref="B53:G53"/>
    <mergeCell ref="H53:M53"/>
    <mergeCell ref="N53:S53"/>
    <mergeCell ref="B54:B55"/>
    <mergeCell ref="H47:H48"/>
    <mergeCell ref="I47:J47"/>
    <mergeCell ref="K47:K48"/>
    <mergeCell ref="L47:L48"/>
    <mergeCell ref="M47:M48"/>
    <mergeCell ref="N47:N48"/>
    <mergeCell ref="S41:S42"/>
    <mergeCell ref="A46:A47"/>
    <mergeCell ref="B46:G46"/>
    <mergeCell ref="H46:M46"/>
    <mergeCell ref="N46:S46"/>
    <mergeCell ref="B47:B48"/>
    <mergeCell ref="C47:D47"/>
    <mergeCell ref="E47:E48"/>
    <mergeCell ref="F47:F48"/>
    <mergeCell ref="G47:G48"/>
    <mergeCell ref="L41:L42"/>
    <mergeCell ref="M41:M42"/>
    <mergeCell ref="N41:N42"/>
    <mergeCell ref="O41:P41"/>
    <mergeCell ref="Q41:Q42"/>
    <mergeCell ref="R41:R42"/>
    <mergeCell ref="E41:E42"/>
    <mergeCell ref="F41:F42"/>
    <mergeCell ref="G41:G42"/>
    <mergeCell ref="H41:H42"/>
    <mergeCell ref="I41:J41"/>
    <mergeCell ref="K41:K42"/>
    <mergeCell ref="A2:S2"/>
    <mergeCell ref="D4:H4"/>
    <mergeCell ref="I4:S4"/>
    <mergeCell ref="A39:S39"/>
    <mergeCell ref="A40:A41"/>
    <mergeCell ref="B40:G40"/>
    <mergeCell ref="H40:M40"/>
    <mergeCell ref="N40:S40"/>
    <mergeCell ref="B41:B42"/>
    <mergeCell ref="C41:D41"/>
  </mergeCells>
  <dataValidations count="11">
    <dataValidation type="whole" showInputMessage="1" showErrorMessage="1" errorTitle="Validar" error="Se debe declarar valores numéricos que estén en el rango de 0 a 99999999" sqref="B259:M261 F27:F35 N27:O35">
      <formula1>0</formula1>
      <formula2>9999999</formula2>
    </dataValidation>
    <dataValidation type="custom" allowBlank="1" showInputMessage="1" showErrorMessage="1" sqref="Z51:AC51">
      <formula1>#REF!+#REF!+#REF!+D51+P51</formula1>
    </dataValidation>
    <dataValidation type="custom" allowBlank="1" showInputMessage="1" showErrorMessage="1" sqref="W51:Y51">
      <formula1>#REF!+#REF!+#REF!+B51+N51</formula1>
    </dataValidation>
    <dataValidation type="custom" allowBlank="1" showInputMessage="1" showErrorMessage="1" sqref="AD51:AE51">
      <formula1>#REF!+#REF!+#REF!+I51+T51</formula1>
    </dataValidation>
    <dataValidation type="whole" showErrorMessage="1" errorTitle="Validar" error="Se debe declarar valores numéricos que estén en el rango de 0 a 99999999" promptTitle="Valor" sqref="B64:AE64 B45:AE45 B43:S44 B49:M50 B58:V58 B56:S57 B62:M63 B69:S71 B75:G76">
      <formula1>0</formula1>
      <formula2>9999999</formula2>
    </dataValidation>
    <dataValidation type="custom" allowBlank="1" showInputMessage="1" showErrorMessage="1" sqref="Q63:S63 N62:P63">
      <formula1>#REF!+#REF!+#REF!+#REF!+#REF!</formula1>
    </dataValidation>
    <dataValidation type="decimal" allowBlank="1" showInputMessage="1" showErrorMessage="1" errorTitle="Validar" error="Se debe declarar valores numéricos que estén en el rango de 0 a 99999999" sqref="F214 H236:H238 E236:E238 L232:L238 C232:C238 R224:R227 L224:L227 C224:C227 L192:L214 E216 O232:O238 K216 O224:O227 R232:R238 N216 Q216 N214 D192:D214 J192:J214 B192:B214 H192:H214 F232:F235">
      <formula1>0</formula1>
      <formula2>999999.999999</formula2>
    </dataValidation>
    <dataValidation type="whole" showInputMessage="1" showErrorMessage="1" errorTitle="Validar" error="Se debe declarar valores numéricos que estén en el rango de 0 a 99999999" sqref="B78:O78 H117:I117 B98:D99 N254 K98:L99 F98:F99 E99 D100 V117:W117 B138:B148 H138:H148 D138:D148 H250:H252 D250:D252 J254 P254 B254 D254 H254 F254 B250:B252 B117:C117 K107:L117 N98:O99 Q98:R99 B51:V51 F138:F147 J138:J148 L138:L148 J250:J252 L250:L252 H75:M76 B83:S90 E107:F117 N107:O117 Q107:R116 Z117:AA117 B249:M249">
      <formula1>0</formula1>
      <formula2>999999</formula2>
    </dataValidation>
    <dataValidation type="whole" allowBlank="1" showInputMessage="1" showErrorMessage="1" errorTitle="Validar" error="Se debe declarar valores numéricos que estén en el rango de 0 a 99999999" sqref="B294:E301 N282:Q290 B282:E289 H282:K290 H294:K301 N294:Q301">
      <formula1>0</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E98">
      <formula1>1</formula1>
      <formula2>999999</formula2>
    </dataValidation>
    <dataValidation type="custom" allowBlank="1" showInputMessage="1" showErrorMessage="1" sqref="P78:V78">
      <formula1>#REF!+#REF!+#REF!+B78+I78</formula1>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headerFooter>
    <oddFooter>Página &amp;P de &amp;F</oddFooter>
  </headerFooter>
  <rowBreaks count="8" manualBreakCount="8">
    <brk id="78" max="22" man="1"/>
    <brk id="103" max="22" man="1"/>
    <brk id="132" max="22" man="1"/>
    <brk id="161" max="22" man="1"/>
    <brk id="186" max="22" man="1"/>
    <brk id="214" max="22" man="1"/>
    <brk id="244" max="22" man="1"/>
    <brk id="302" max="22"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6"/>
  <sheetViews>
    <sheetView zoomScale="70" zoomScaleNormal="70" zoomScaleSheetLayoutView="145" workbookViewId="0">
      <selection activeCell="C8" sqref="C8"/>
    </sheetView>
  </sheetViews>
  <sheetFormatPr baseColWidth="10" defaultColWidth="11" defaultRowHeight="16.8" x14ac:dyDescent="0.4"/>
  <cols>
    <col min="1" max="1" width="57.09765625" style="3" customWidth="1"/>
    <col min="2" max="2" width="12" style="2" customWidth="1"/>
    <col min="3" max="3" width="11.3984375" style="2" customWidth="1"/>
    <col min="4" max="4" width="10.5" style="2" customWidth="1"/>
    <col min="5" max="5" width="10.796875" style="2" bestFit="1" customWidth="1"/>
    <col min="6" max="6" width="9" style="2" bestFit="1" customWidth="1"/>
    <col min="7" max="7" width="9.296875" style="2" customWidth="1"/>
    <col min="8" max="8" width="8.59765625" style="2" customWidth="1"/>
    <col min="9" max="9" width="10" style="2" bestFit="1" customWidth="1"/>
    <col min="10" max="10" width="7.59765625" style="2" customWidth="1"/>
    <col min="11" max="11" width="12.19921875" style="2" bestFit="1" customWidth="1"/>
    <col min="12" max="12" width="6.8984375" style="2" bestFit="1" customWidth="1"/>
    <col min="13" max="13" width="8.19921875" style="2" customWidth="1"/>
    <col min="14" max="15" width="6.8984375" style="2" bestFit="1" customWidth="1"/>
    <col min="16" max="16" width="4.8984375" style="2" bestFit="1" customWidth="1"/>
    <col min="17" max="18" width="6.8984375" style="2" bestFit="1" customWidth="1"/>
    <col min="19" max="19" width="4.8984375" style="2" bestFit="1" customWidth="1"/>
    <col min="20" max="20" width="9.59765625" style="2" customWidth="1"/>
    <col min="21" max="21" width="10.09765625" style="2" customWidth="1"/>
    <col min="22" max="22" width="6.59765625" style="2" bestFit="1" customWidth="1"/>
    <col min="23" max="23" width="6.09765625" style="2" customWidth="1"/>
    <col min="24" max="24" width="7.5" style="2" customWidth="1"/>
    <col min="25" max="25" width="8.59765625" style="2" bestFit="1" customWidth="1"/>
    <col min="26" max="28" width="8.5" style="2" customWidth="1"/>
    <col min="29" max="16384" width="11" style="2"/>
  </cols>
  <sheetData>
    <row r="1" spans="1:19" x14ac:dyDescent="0.4">
      <c r="A1" s="1"/>
    </row>
    <row r="2" spans="1:19" ht="18" x14ac:dyDescent="0.4">
      <c r="A2" s="252" t="s">
        <v>297</v>
      </c>
      <c r="B2" s="252"/>
      <c r="C2" s="252"/>
      <c r="D2" s="252"/>
      <c r="E2" s="252"/>
      <c r="F2" s="252"/>
      <c r="G2" s="252"/>
      <c r="H2" s="252"/>
      <c r="I2" s="252"/>
      <c r="J2" s="252"/>
      <c r="K2" s="252"/>
      <c r="L2" s="252"/>
      <c r="M2" s="252"/>
      <c r="N2" s="252"/>
      <c r="O2" s="252"/>
      <c r="P2" s="252"/>
      <c r="Q2" s="252"/>
      <c r="R2" s="252"/>
      <c r="S2" s="252"/>
    </row>
    <row r="3" spans="1:19" x14ac:dyDescent="0.4">
      <c r="B3" s="4"/>
      <c r="C3" s="4"/>
      <c r="D3" s="4"/>
      <c r="E3" s="4"/>
      <c r="F3" s="4"/>
      <c r="G3" s="4"/>
      <c r="H3" s="4"/>
      <c r="I3" s="4"/>
      <c r="J3" s="4"/>
      <c r="K3" s="4"/>
      <c r="L3" s="4"/>
      <c r="M3" s="4"/>
      <c r="N3" s="4"/>
      <c r="O3" s="4"/>
      <c r="P3" s="4"/>
    </row>
    <row r="4" spans="1:19" x14ac:dyDescent="0.4">
      <c r="A4" s="206" t="s">
        <v>0</v>
      </c>
      <c r="B4" s="250"/>
      <c r="C4" s="251"/>
      <c r="D4" s="251"/>
      <c r="E4" s="250"/>
      <c r="F4" s="250"/>
      <c r="G4" s="250"/>
      <c r="H4" s="250"/>
      <c r="I4" s="251"/>
      <c r="J4" s="250"/>
      <c r="K4" s="250"/>
      <c r="L4" s="250"/>
      <c r="M4" s="32"/>
      <c r="N4" s="32"/>
      <c r="O4" s="32"/>
      <c r="P4" s="32"/>
      <c r="Q4" s="32"/>
      <c r="R4" s="32"/>
      <c r="S4" s="32"/>
    </row>
    <row r="6" spans="1:19" s="229" customFormat="1" ht="16.2" x14ac:dyDescent="0.4">
      <c r="B6" s="205" t="s">
        <v>32</v>
      </c>
      <c r="C6" s="205" t="s">
        <v>228</v>
      </c>
      <c r="D6" s="253" t="s">
        <v>211</v>
      </c>
    </row>
    <row r="7" spans="1:19" s="229" customFormat="1" ht="16.2" x14ac:dyDescent="0.4">
      <c r="A7" s="254" t="s">
        <v>208</v>
      </c>
      <c r="B7" s="230"/>
      <c r="C7" s="230"/>
      <c r="D7" s="231"/>
    </row>
    <row r="8" spans="1:19" s="229" customFormat="1" ht="16.2" x14ac:dyDescent="0.4">
      <c r="B8" s="232"/>
      <c r="C8" s="232"/>
      <c r="D8" s="16"/>
    </row>
    <row r="9" spans="1:19" s="229" customFormat="1" ht="16.2" x14ac:dyDescent="0.4">
      <c r="B9" s="256" t="s">
        <v>32</v>
      </c>
      <c r="C9" s="256" t="s">
        <v>228</v>
      </c>
      <c r="D9" s="16"/>
    </row>
    <row r="10" spans="1:19" s="229" customFormat="1" ht="16.2" x14ac:dyDescent="0.4">
      <c r="A10" s="255" t="s">
        <v>229</v>
      </c>
      <c r="B10" s="233"/>
      <c r="C10" s="233"/>
      <c r="D10" s="16"/>
    </row>
    <row r="11" spans="1:19" s="229" customFormat="1" ht="16.2" x14ac:dyDescent="0.4"/>
    <row r="12" spans="1:19" s="229" customFormat="1" x14ac:dyDescent="0.4">
      <c r="A12" s="277" t="s">
        <v>272</v>
      </c>
      <c r="B12" s="480"/>
      <c r="C12" s="480"/>
      <c r="D12" s="480"/>
      <c r="E12" s="480"/>
      <c r="F12" s="480"/>
      <c r="G12" s="480"/>
      <c r="H12" s="480"/>
      <c r="I12" s="480"/>
      <c r="J12" s="481"/>
    </row>
    <row r="13" spans="1:19" s="229" customFormat="1" x14ac:dyDescent="0.4">
      <c r="A13" s="278" t="s">
        <v>230</v>
      </c>
      <c r="B13" s="494"/>
      <c r="C13" s="494"/>
      <c r="D13" s="494"/>
      <c r="E13" s="494"/>
      <c r="F13" s="494"/>
      <c r="G13" s="494"/>
      <c r="H13" s="494"/>
      <c r="I13" s="494"/>
      <c r="J13" s="495"/>
    </row>
    <row r="14" spans="1:19" s="229" customFormat="1" x14ac:dyDescent="0.4">
      <c r="A14" s="278" t="s">
        <v>231</v>
      </c>
      <c r="B14" s="494"/>
      <c r="C14" s="494"/>
      <c r="D14" s="494"/>
      <c r="E14" s="494"/>
      <c r="F14" s="494"/>
      <c r="G14" s="494"/>
      <c r="H14" s="494"/>
      <c r="I14" s="494"/>
      <c r="J14" s="495"/>
    </row>
    <row r="15" spans="1:19" s="229" customFormat="1" x14ac:dyDescent="0.4">
      <c r="A15" s="278" t="s">
        <v>232</v>
      </c>
      <c r="B15" s="494"/>
      <c r="C15" s="494"/>
      <c r="D15" s="494"/>
      <c r="E15" s="494"/>
      <c r="F15" s="494"/>
      <c r="G15" s="494"/>
      <c r="H15" s="494"/>
      <c r="I15" s="494"/>
      <c r="J15" s="495"/>
    </row>
    <row r="16" spans="1:19" s="229" customFormat="1" x14ac:dyDescent="0.4">
      <c r="A16" s="278" t="s">
        <v>298</v>
      </c>
      <c r="B16" s="494"/>
      <c r="C16" s="494"/>
      <c r="D16" s="494"/>
      <c r="E16" s="494"/>
      <c r="F16" s="494"/>
      <c r="G16" s="494"/>
      <c r="H16" s="494"/>
      <c r="I16" s="494"/>
      <c r="J16" s="495"/>
    </row>
    <row r="17" spans="1:19" s="229" customFormat="1" x14ac:dyDescent="0.4">
      <c r="A17" s="278" t="s">
        <v>216</v>
      </c>
      <c r="B17" s="501"/>
      <c r="C17" s="501"/>
      <c r="D17" s="501"/>
      <c r="E17" s="501"/>
      <c r="F17" s="501"/>
      <c r="G17" s="501"/>
      <c r="H17" s="501"/>
      <c r="I17" s="501"/>
      <c r="J17" s="502"/>
    </row>
    <row r="18" spans="1:19" s="229" customFormat="1" x14ac:dyDescent="0.4">
      <c r="A18" s="278" t="s">
        <v>233</v>
      </c>
      <c r="B18" s="494"/>
      <c r="C18" s="494"/>
      <c r="D18" s="494"/>
      <c r="E18" s="494"/>
      <c r="F18" s="494"/>
      <c r="G18" s="494"/>
      <c r="H18" s="494"/>
      <c r="I18" s="494"/>
      <c r="J18" s="495"/>
    </row>
    <row r="19" spans="1:19" s="229" customFormat="1" x14ac:dyDescent="0.4">
      <c r="A19" s="278" t="s">
        <v>234</v>
      </c>
      <c r="B19" s="494"/>
      <c r="C19" s="494"/>
      <c r="D19" s="494"/>
      <c r="E19" s="494"/>
      <c r="F19" s="494"/>
      <c r="G19" s="494"/>
      <c r="H19" s="494"/>
      <c r="I19" s="494"/>
      <c r="J19" s="495"/>
    </row>
    <row r="20" spans="1:19" s="229" customFormat="1" ht="16.2" x14ac:dyDescent="0.4">
      <c r="A20" s="257" t="s">
        <v>235</v>
      </c>
      <c r="B20" s="499"/>
      <c r="C20" s="499"/>
      <c r="D20" s="499"/>
      <c r="E20" s="499"/>
      <c r="F20" s="499"/>
      <c r="G20" s="499"/>
      <c r="H20" s="499"/>
      <c r="I20" s="499"/>
      <c r="J20" s="500"/>
    </row>
    <row r="21" spans="1:19" s="229" customFormat="1" ht="16.2" x14ac:dyDescent="0.4"/>
    <row r="22" spans="1:19" s="229" customFormat="1" ht="16.2" x14ac:dyDescent="0.4">
      <c r="A22" s="451" t="s">
        <v>236</v>
      </c>
      <c r="B22" s="451"/>
      <c r="C22" s="451"/>
      <c r="D22" s="451"/>
      <c r="E22" s="451"/>
      <c r="F22" s="451"/>
      <c r="G22" s="451"/>
      <c r="H22" s="451"/>
      <c r="I22" s="451"/>
      <c r="J22" s="451"/>
      <c r="K22" s="451"/>
      <c r="L22" s="451"/>
      <c r="M22" s="451"/>
      <c r="N22" s="451"/>
      <c r="O22" s="451"/>
      <c r="P22" s="451"/>
      <c r="Q22" s="451"/>
      <c r="R22" s="451"/>
      <c r="S22" s="451"/>
    </row>
    <row r="23" spans="1:19" s="229" customFormat="1" ht="16.2" x14ac:dyDescent="0.4"/>
    <row r="24" spans="1:19" s="229" customFormat="1" ht="16.2" x14ac:dyDescent="0.4">
      <c r="A24" s="456" t="s">
        <v>237</v>
      </c>
      <c r="B24" s="459" t="s">
        <v>300</v>
      </c>
      <c r="C24" s="460"/>
      <c r="D24" s="461"/>
      <c r="E24" s="230"/>
    </row>
    <row r="25" spans="1:19" s="229" customFormat="1" ht="16.2" x14ac:dyDescent="0.4">
      <c r="A25" s="457"/>
      <c r="B25" s="462" t="s">
        <v>301</v>
      </c>
      <c r="C25" s="463"/>
      <c r="D25" s="464"/>
      <c r="E25" s="230"/>
      <c r="F25" s="232"/>
      <c r="G25" s="232"/>
    </row>
    <row r="26" spans="1:19" s="229" customFormat="1" ht="16.2" x14ac:dyDescent="0.4">
      <c r="A26" s="457"/>
      <c r="B26" s="462" t="s">
        <v>18</v>
      </c>
      <c r="C26" s="463"/>
      <c r="D26" s="464"/>
      <c r="E26" s="230"/>
      <c r="F26" s="232"/>
      <c r="G26" s="232"/>
    </row>
    <row r="27" spans="1:19" s="229" customFormat="1" ht="16.2" x14ac:dyDescent="0.4">
      <c r="A27" s="457"/>
      <c r="B27" s="462" t="s">
        <v>49</v>
      </c>
      <c r="C27" s="463"/>
      <c r="D27" s="464"/>
      <c r="E27" s="230"/>
      <c r="F27" s="232"/>
      <c r="G27" s="232"/>
    </row>
    <row r="28" spans="1:19" s="229" customFormat="1" ht="16.2" x14ac:dyDescent="0.4">
      <c r="A28" s="457"/>
      <c r="B28" s="462" t="s">
        <v>50</v>
      </c>
      <c r="C28" s="463"/>
      <c r="D28" s="464"/>
      <c r="E28" s="230"/>
      <c r="F28" s="232"/>
      <c r="G28" s="232"/>
    </row>
    <row r="29" spans="1:19" s="229" customFormat="1" ht="16.2" x14ac:dyDescent="0.4">
      <c r="A29" s="458"/>
      <c r="B29" s="465" t="s">
        <v>51</v>
      </c>
      <c r="C29" s="466"/>
      <c r="D29" s="467"/>
      <c r="E29" s="230"/>
      <c r="F29" s="232"/>
      <c r="G29" s="232"/>
    </row>
    <row r="30" spans="1:19" s="229" customFormat="1" ht="16.2" x14ac:dyDescent="0.4"/>
    <row r="31" spans="1:19" s="229" customFormat="1" ht="16.2" x14ac:dyDescent="0.4">
      <c r="E31" s="285" t="s">
        <v>262</v>
      </c>
    </row>
    <row r="32" spans="1:19" s="229" customFormat="1" ht="16.2" x14ac:dyDescent="0.4">
      <c r="A32" s="448" t="s">
        <v>242</v>
      </c>
      <c r="B32" s="396" t="s">
        <v>238</v>
      </c>
      <c r="C32" s="396"/>
      <c r="D32" s="279"/>
      <c r="E32" s="280"/>
    </row>
    <row r="33" spans="1:7" s="229" customFormat="1" ht="16.2" x14ac:dyDescent="0.4">
      <c r="A33" s="449"/>
      <c r="B33" s="396" t="s">
        <v>239</v>
      </c>
      <c r="C33" s="396"/>
      <c r="D33" s="281"/>
      <c r="E33" s="282"/>
    </row>
    <row r="34" spans="1:7" s="229" customFormat="1" ht="16.2" x14ac:dyDescent="0.4">
      <c r="A34" s="449"/>
      <c r="B34" s="396" t="s">
        <v>240</v>
      </c>
      <c r="C34" s="396"/>
      <c r="D34" s="281"/>
      <c r="E34" s="282"/>
    </row>
    <row r="35" spans="1:7" s="229" customFormat="1" ht="16.2" x14ac:dyDescent="0.4">
      <c r="A35" s="450"/>
      <c r="B35" s="396" t="s">
        <v>241</v>
      </c>
      <c r="C35" s="396"/>
      <c r="D35" s="283"/>
      <c r="E35" s="284"/>
    </row>
    <row r="36" spans="1:7" s="229" customFormat="1" ht="16.2" x14ac:dyDescent="0.4"/>
    <row r="37" spans="1:7" s="229" customFormat="1" ht="34.799999999999997" customHeight="1" x14ac:dyDescent="0.4">
      <c r="B37" s="256" t="s">
        <v>243</v>
      </c>
      <c r="C37" s="256" t="s">
        <v>244</v>
      </c>
    </row>
    <row r="38" spans="1:7" s="229" customFormat="1" ht="16.2" x14ac:dyDescent="0.4">
      <c r="A38" s="258" t="s">
        <v>245</v>
      </c>
      <c r="B38" s="236"/>
      <c r="C38" s="235"/>
    </row>
    <row r="39" spans="1:7" s="229" customFormat="1" ht="16.2" x14ac:dyDescent="0.4">
      <c r="B39" s="16"/>
      <c r="C39" s="16"/>
    </row>
    <row r="40" spans="1:7" s="229" customFormat="1" ht="16.2" x14ac:dyDescent="0.4">
      <c r="B40" s="256" t="s">
        <v>32</v>
      </c>
      <c r="C40" s="256" t="s">
        <v>228</v>
      </c>
    </row>
    <row r="41" spans="1:7" s="229" customFormat="1" ht="32.4" x14ac:dyDescent="0.4">
      <c r="A41" s="259" t="s">
        <v>302</v>
      </c>
      <c r="B41" s="233"/>
      <c r="C41" s="234"/>
    </row>
    <row r="42" spans="1:7" s="229" customFormat="1" ht="16.2" x14ac:dyDescent="0.4"/>
    <row r="43" spans="1:7" s="229" customFormat="1" ht="16.2" x14ac:dyDescent="0.4">
      <c r="A43" s="16"/>
      <c r="B43" s="256" t="s">
        <v>32</v>
      </c>
      <c r="C43" s="253" t="s">
        <v>228</v>
      </c>
    </row>
    <row r="44" spans="1:7" s="229" customFormat="1" ht="16.2" x14ac:dyDescent="0.4">
      <c r="A44" s="258" t="s">
        <v>303</v>
      </c>
      <c r="B44" s="234"/>
      <c r="C44" s="230"/>
    </row>
    <row r="45" spans="1:7" s="229" customFormat="1" ht="16.2" x14ac:dyDescent="0.4">
      <c r="A45" s="13"/>
      <c r="B45" s="237"/>
      <c r="C45" s="237"/>
      <c r="D45" s="16"/>
    </row>
    <row r="46" spans="1:7" s="229" customFormat="1" ht="16.2" x14ac:dyDescent="0.4">
      <c r="B46" s="256" t="s">
        <v>32</v>
      </c>
      <c r="C46" s="256" t="s">
        <v>228</v>
      </c>
      <c r="D46" s="16"/>
      <c r="E46" s="16"/>
      <c r="F46" s="16"/>
      <c r="G46" s="16"/>
    </row>
    <row r="47" spans="1:7" s="229" customFormat="1" ht="28.5" customHeight="1" x14ac:dyDescent="0.4">
      <c r="A47" s="260" t="s">
        <v>304</v>
      </c>
      <c r="B47" s="233"/>
      <c r="C47" s="234"/>
      <c r="D47" s="16"/>
      <c r="E47" s="16"/>
      <c r="F47" s="16"/>
      <c r="G47" s="16"/>
    </row>
    <row r="48" spans="1:7" s="229" customFormat="1" ht="16.2" x14ac:dyDescent="0.4">
      <c r="A48" s="13"/>
      <c r="B48" s="237"/>
      <c r="C48" s="237"/>
      <c r="D48" s="16"/>
      <c r="E48" s="16"/>
      <c r="F48" s="16"/>
      <c r="G48" s="16"/>
    </row>
    <row r="49" spans="1:7" s="229" customFormat="1" ht="16.2" x14ac:dyDescent="0.4">
      <c r="A49" s="13"/>
      <c r="B49" s="256" t="s">
        <v>32</v>
      </c>
      <c r="C49" s="256" t="s">
        <v>228</v>
      </c>
      <c r="D49" s="238"/>
      <c r="E49" s="238"/>
      <c r="F49" s="238"/>
      <c r="G49" s="238"/>
    </row>
    <row r="50" spans="1:7" s="229" customFormat="1" ht="16.2" x14ac:dyDescent="0.4">
      <c r="A50" s="261" t="s">
        <v>247</v>
      </c>
      <c r="B50" s="233"/>
      <c r="C50" s="234"/>
      <c r="D50" s="238"/>
      <c r="E50" s="238"/>
      <c r="F50" s="238"/>
      <c r="G50" s="238"/>
    </row>
    <row r="51" spans="1:7" s="229" customFormat="1" ht="16.2" x14ac:dyDescent="0.4"/>
    <row r="52" spans="1:7" s="229" customFormat="1" ht="16.2" x14ac:dyDescent="0.4">
      <c r="B52" s="256" t="s">
        <v>32</v>
      </c>
      <c r="C52" s="256" t="s">
        <v>228</v>
      </c>
    </row>
    <row r="53" spans="1:7" s="229" customFormat="1" ht="32.4" x14ac:dyDescent="0.4">
      <c r="A53" s="259" t="s">
        <v>246</v>
      </c>
      <c r="B53" s="233"/>
      <c r="C53" s="234"/>
    </row>
    <row r="54" spans="1:7" s="229" customFormat="1" ht="16.2" x14ac:dyDescent="0.4"/>
    <row r="55" spans="1:7" s="229" customFormat="1" ht="16.2" x14ac:dyDescent="0.4">
      <c r="A55" s="286" t="s">
        <v>248</v>
      </c>
      <c r="B55" s="239"/>
    </row>
    <row r="56" spans="1:7" s="229" customFormat="1" ht="16.2" x14ac:dyDescent="0.4"/>
    <row r="57" spans="1:7" s="229" customFormat="1" ht="16.2" x14ac:dyDescent="0.4">
      <c r="B57" s="256" t="s">
        <v>32</v>
      </c>
      <c r="C57" s="256" t="s">
        <v>228</v>
      </c>
      <c r="D57" s="256" t="s">
        <v>211</v>
      </c>
    </row>
    <row r="58" spans="1:7" s="229" customFormat="1" ht="32.4" customHeight="1" x14ac:dyDescent="0.4">
      <c r="A58" s="262" t="s">
        <v>249</v>
      </c>
      <c r="B58" s="233"/>
      <c r="C58" s="233"/>
      <c r="D58" s="235"/>
    </row>
    <row r="59" spans="1:7" s="229" customFormat="1" ht="16.2" x14ac:dyDescent="0.4"/>
    <row r="60" spans="1:7" s="229" customFormat="1" ht="16.2" x14ac:dyDescent="0.4">
      <c r="B60" s="256" t="s">
        <v>32</v>
      </c>
      <c r="C60" s="256" t="s">
        <v>228</v>
      </c>
      <c r="D60" s="256" t="s">
        <v>211</v>
      </c>
    </row>
    <row r="61" spans="1:7" s="229" customFormat="1" ht="16.2" x14ac:dyDescent="0.4">
      <c r="A61" s="259" t="s">
        <v>250</v>
      </c>
      <c r="B61" s="233"/>
      <c r="C61" s="233"/>
      <c r="D61" s="235"/>
    </row>
    <row r="62" spans="1:7" s="229" customFormat="1" ht="16.2" x14ac:dyDescent="0.4"/>
    <row r="63" spans="1:7" s="229" customFormat="1" ht="16.2" x14ac:dyDescent="0.4">
      <c r="B63" s="256" t="s">
        <v>32</v>
      </c>
      <c r="C63" s="256" t="s">
        <v>228</v>
      </c>
      <c r="D63" s="256" t="s">
        <v>211</v>
      </c>
    </row>
    <row r="64" spans="1:7" s="229" customFormat="1" ht="32.4" x14ac:dyDescent="0.4">
      <c r="A64" s="255" t="s">
        <v>251</v>
      </c>
      <c r="B64" s="233"/>
      <c r="C64" s="233"/>
      <c r="D64" s="235"/>
    </row>
    <row r="65" spans="1:6" s="229" customFormat="1" ht="16.2" x14ac:dyDescent="0.4"/>
    <row r="66" spans="1:6" s="229" customFormat="1" ht="16.2" x14ac:dyDescent="0.4">
      <c r="B66" s="256" t="s">
        <v>32</v>
      </c>
      <c r="C66" s="256" t="s">
        <v>228</v>
      </c>
      <c r="D66" s="256" t="s">
        <v>211</v>
      </c>
    </row>
    <row r="67" spans="1:6" s="229" customFormat="1" ht="16.2" customHeight="1" x14ac:dyDescent="0.4">
      <c r="A67" s="259" t="s">
        <v>252</v>
      </c>
      <c r="B67" s="233"/>
      <c r="C67" s="233"/>
      <c r="D67" s="235"/>
    </row>
    <row r="68" spans="1:6" s="229" customFormat="1" ht="16.2" x14ac:dyDescent="0.4"/>
    <row r="69" spans="1:6" s="229" customFormat="1" ht="16.2" x14ac:dyDescent="0.4">
      <c r="B69" s="256" t="s">
        <v>32</v>
      </c>
      <c r="C69" s="256" t="s">
        <v>228</v>
      </c>
      <c r="D69" s="256" t="s">
        <v>211</v>
      </c>
    </row>
    <row r="70" spans="1:6" s="229" customFormat="1" ht="32.4" customHeight="1" x14ac:dyDescent="0.4">
      <c r="A70" s="262" t="s">
        <v>253</v>
      </c>
      <c r="B70" s="233"/>
      <c r="C70" s="233"/>
      <c r="D70" s="235"/>
    </row>
    <row r="71" spans="1:6" s="229" customFormat="1" ht="16.2" x14ac:dyDescent="0.4"/>
    <row r="72" spans="1:6" s="229" customFormat="1" ht="16.2" x14ac:dyDescent="0.4">
      <c r="B72" s="256" t="s">
        <v>32</v>
      </c>
      <c r="C72" s="256" t="s">
        <v>228</v>
      </c>
      <c r="D72" s="256" t="s">
        <v>211</v>
      </c>
    </row>
    <row r="73" spans="1:6" s="229" customFormat="1" ht="32.4" x14ac:dyDescent="0.4">
      <c r="A73" s="259" t="s">
        <v>254</v>
      </c>
      <c r="B73" s="233"/>
      <c r="C73" s="233"/>
      <c r="D73" s="235"/>
    </row>
    <row r="74" spans="1:6" s="229" customFormat="1" ht="16.2" x14ac:dyDescent="0.4"/>
    <row r="75" spans="1:6" s="229" customFormat="1" ht="16.2" x14ac:dyDescent="0.4">
      <c r="B75" s="16"/>
      <c r="C75" s="16"/>
    </row>
    <row r="76" spans="1:6" s="229" customFormat="1" ht="16.2" x14ac:dyDescent="0.4">
      <c r="B76" s="16"/>
      <c r="C76" s="16"/>
      <c r="D76" s="396" t="s">
        <v>255</v>
      </c>
      <c r="E76" s="396"/>
      <c r="F76" s="396"/>
    </row>
    <row r="77" spans="1:6" s="229" customFormat="1" ht="16.2" x14ac:dyDescent="0.4">
      <c r="B77" s="256" t="s">
        <v>32</v>
      </c>
      <c r="C77" s="256" t="s">
        <v>228</v>
      </c>
      <c r="D77" s="202" t="s">
        <v>256</v>
      </c>
      <c r="E77" s="202" t="s">
        <v>257</v>
      </c>
      <c r="F77" s="202" t="s">
        <v>258</v>
      </c>
    </row>
    <row r="78" spans="1:6" s="229" customFormat="1" ht="32.4" x14ac:dyDescent="0.4">
      <c r="A78" s="259" t="s">
        <v>259</v>
      </c>
      <c r="B78" s="233"/>
      <c r="C78" s="233"/>
      <c r="D78" s="34"/>
      <c r="E78" s="34"/>
      <c r="F78" s="34"/>
    </row>
    <row r="79" spans="1:6" s="229" customFormat="1" ht="16.2" x14ac:dyDescent="0.4">
      <c r="B79" s="16"/>
      <c r="C79" s="16"/>
    </row>
    <row r="80" spans="1:6" s="229" customFormat="1" ht="16.2" x14ac:dyDescent="0.4"/>
    <row r="81" spans="1:23" s="229" customFormat="1" ht="16.2" x14ac:dyDescent="0.4">
      <c r="B81" s="333" t="s">
        <v>32</v>
      </c>
      <c r="C81" s="333" t="s">
        <v>33</v>
      </c>
      <c r="D81" s="332" t="s">
        <v>211</v>
      </c>
      <c r="E81" s="396" t="s">
        <v>255</v>
      </c>
      <c r="F81" s="396"/>
      <c r="G81" s="396"/>
    </row>
    <row r="82" spans="1:23" s="229" customFormat="1" ht="16.2" x14ac:dyDescent="0.4">
      <c r="B82" s="334"/>
      <c r="C82" s="334"/>
      <c r="D82" s="332"/>
      <c r="E82" s="213">
        <v>1</v>
      </c>
      <c r="F82" s="213">
        <v>2</v>
      </c>
      <c r="G82" s="213">
        <v>3</v>
      </c>
    </row>
    <row r="83" spans="1:23" s="229" customFormat="1" ht="16.2" customHeight="1" x14ac:dyDescent="0.4">
      <c r="A83" s="263" t="s">
        <v>264</v>
      </c>
      <c r="B83" s="233"/>
      <c r="C83" s="233"/>
      <c r="D83" s="233"/>
      <c r="E83" s="233"/>
      <c r="F83" s="233"/>
      <c r="G83" s="234"/>
    </row>
    <row r="84" spans="1:23" s="229" customFormat="1" ht="16.2" x14ac:dyDescent="0.4">
      <c r="A84" s="241"/>
      <c r="B84" s="232"/>
      <c r="C84" s="232"/>
      <c r="H84" s="16"/>
      <c r="I84" s="16"/>
      <c r="J84" s="16"/>
      <c r="K84" s="16"/>
      <c r="L84" s="16"/>
      <c r="M84" s="16"/>
      <c r="N84" s="16"/>
      <c r="O84" s="16"/>
      <c r="P84" s="16"/>
      <c r="Q84" s="16"/>
      <c r="R84" s="16"/>
      <c r="S84" s="16"/>
      <c r="T84" s="16"/>
      <c r="U84" s="16"/>
      <c r="V84" s="16"/>
      <c r="W84" s="16"/>
    </row>
    <row r="85" spans="1:23" s="229" customFormat="1" ht="16.2" x14ac:dyDescent="0.4">
      <c r="A85" s="452" t="s">
        <v>265</v>
      </c>
      <c r="B85" s="215" t="s">
        <v>32</v>
      </c>
      <c r="C85" s="287"/>
      <c r="D85" s="477" t="s">
        <v>299</v>
      </c>
      <c r="E85" s="477"/>
      <c r="F85" s="477"/>
      <c r="G85" s="477"/>
      <c r="H85" s="16"/>
      <c r="I85" s="16"/>
      <c r="J85" s="16"/>
      <c r="K85" s="16"/>
      <c r="L85" s="16"/>
      <c r="M85" s="16"/>
      <c r="N85" s="16"/>
      <c r="O85" s="16"/>
      <c r="P85" s="16"/>
      <c r="Q85" s="16"/>
      <c r="R85" s="16"/>
      <c r="S85" s="16"/>
      <c r="T85" s="16"/>
      <c r="U85" s="16"/>
      <c r="V85" s="16"/>
      <c r="W85" s="16"/>
    </row>
    <row r="86" spans="1:23" s="229" customFormat="1" ht="16.2" x14ac:dyDescent="0.4">
      <c r="A86" s="453"/>
      <c r="B86" s="215" t="s">
        <v>228</v>
      </c>
      <c r="C86" s="288"/>
      <c r="D86" s="291">
        <v>1</v>
      </c>
      <c r="E86" s="496" t="s">
        <v>210</v>
      </c>
      <c r="F86" s="497"/>
      <c r="G86" s="498"/>
      <c r="H86" s="16"/>
      <c r="I86" s="16"/>
      <c r="J86" s="16"/>
      <c r="K86" s="16"/>
      <c r="L86" s="16"/>
      <c r="M86" s="16"/>
      <c r="N86" s="16"/>
      <c r="O86" s="16"/>
      <c r="P86" s="16"/>
      <c r="Q86" s="16"/>
      <c r="R86" s="16"/>
      <c r="S86" s="16"/>
      <c r="T86" s="16"/>
      <c r="U86" s="16"/>
      <c r="V86" s="16"/>
      <c r="W86" s="16"/>
    </row>
    <row r="87" spans="1:23" s="229" customFormat="1" ht="16.2" x14ac:dyDescent="0.4">
      <c r="A87" s="453"/>
      <c r="B87" s="216" t="s">
        <v>260</v>
      </c>
      <c r="C87" s="289"/>
      <c r="D87" s="292">
        <v>2</v>
      </c>
      <c r="E87" s="478" t="s">
        <v>209</v>
      </c>
      <c r="F87" s="478"/>
      <c r="G87" s="479"/>
      <c r="H87" s="16"/>
      <c r="I87" s="16"/>
      <c r="J87" s="16"/>
      <c r="K87" s="16"/>
      <c r="L87" s="16"/>
      <c r="M87" s="16"/>
      <c r="N87" s="16"/>
      <c r="O87" s="16"/>
      <c r="P87" s="16"/>
      <c r="Q87" s="16"/>
      <c r="R87" s="16"/>
      <c r="S87" s="16"/>
      <c r="T87" s="16"/>
      <c r="U87" s="16"/>
      <c r="V87" s="16"/>
      <c r="W87" s="16"/>
    </row>
    <row r="88" spans="1:23" s="229" customFormat="1" ht="32.4" x14ac:dyDescent="0.4">
      <c r="A88" s="453"/>
      <c r="B88" s="216" t="s">
        <v>261</v>
      </c>
      <c r="C88" s="289"/>
      <c r="D88" s="292">
        <v>3</v>
      </c>
      <c r="E88" s="478" t="s">
        <v>263</v>
      </c>
      <c r="F88" s="478"/>
      <c r="G88" s="479"/>
      <c r="H88" s="16"/>
      <c r="I88" s="16"/>
      <c r="J88" s="16"/>
      <c r="K88" s="16"/>
      <c r="L88" s="16"/>
      <c r="M88" s="16"/>
      <c r="N88" s="16"/>
      <c r="O88" s="16"/>
      <c r="P88" s="16"/>
      <c r="Q88" s="16"/>
      <c r="R88" s="16"/>
      <c r="S88" s="16"/>
      <c r="T88" s="16"/>
      <c r="U88" s="16"/>
      <c r="V88" s="16"/>
      <c r="W88" s="16"/>
    </row>
    <row r="89" spans="1:23" s="229" customFormat="1" ht="16.2" x14ac:dyDescent="0.4">
      <c r="A89" s="453"/>
      <c r="B89" s="216" t="s">
        <v>262</v>
      </c>
      <c r="C89" s="290"/>
      <c r="D89" s="293">
        <v>4</v>
      </c>
      <c r="E89" s="454" t="s">
        <v>266</v>
      </c>
      <c r="F89" s="454"/>
      <c r="G89" s="455"/>
      <c r="H89" s="16"/>
      <c r="I89" s="16"/>
      <c r="J89" s="16"/>
      <c r="K89" s="16"/>
      <c r="L89" s="16"/>
      <c r="M89" s="16"/>
      <c r="N89" s="16"/>
      <c r="O89" s="16"/>
      <c r="P89" s="16"/>
      <c r="Q89" s="16"/>
      <c r="R89" s="16"/>
      <c r="S89" s="16"/>
      <c r="T89" s="16"/>
      <c r="U89" s="16"/>
      <c r="V89" s="16"/>
      <c r="W89" s="16"/>
    </row>
    <row r="90" spans="1:23" s="229" customFormat="1" ht="16.2" x14ac:dyDescent="0.4">
      <c r="A90" s="241"/>
      <c r="B90" s="232"/>
      <c r="C90" s="232"/>
      <c r="D90" s="232"/>
      <c r="E90" s="232"/>
      <c r="F90" s="232"/>
      <c r="G90" s="232"/>
      <c r="H90" s="16"/>
      <c r="I90" s="16"/>
      <c r="J90" s="16"/>
      <c r="K90" s="16"/>
      <c r="L90" s="16"/>
      <c r="M90" s="16"/>
      <c r="N90" s="16"/>
      <c r="O90" s="16"/>
      <c r="P90" s="16"/>
      <c r="Q90" s="16"/>
      <c r="R90" s="16"/>
      <c r="S90" s="16"/>
      <c r="T90" s="16"/>
      <c r="U90" s="16"/>
      <c r="V90" s="16"/>
      <c r="W90" s="16"/>
    </row>
    <row r="91" spans="1:23" s="229" customFormat="1" ht="16.2" x14ac:dyDescent="0.4">
      <c r="A91" s="16"/>
      <c r="B91" s="202" t="s">
        <v>32</v>
      </c>
      <c r="C91" s="202" t="s">
        <v>228</v>
      </c>
      <c r="D91" s="202" t="s">
        <v>211</v>
      </c>
      <c r="E91" s="202" t="s">
        <v>267</v>
      </c>
      <c r="F91" s="264" t="s">
        <v>262</v>
      </c>
    </row>
    <row r="92" spans="1:23" s="229" customFormat="1" ht="16.2" x14ac:dyDescent="0.4">
      <c r="A92" s="258" t="s">
        <v>268</v>
      </c>
      <c r="B92" s="240"/>
      <c r="C92" s="240"/>
      <c r="D92" s="240"/>
      <c r="E92" s="240"/>
      <c r="F92" s="235"/>
    </row>
    <row r="93" spans="1:23" s="229" customFormat="1" ht="16.2" x14ac:dyDescent="0.4"/>
    <row r="94" spans="1:23" s="229" customFormat="1" ht="16.2" x14ac:dyDescent="0.4">
      <c r="A94" s="16"/>
      <c r="B94" s="205" t="s">
        <v>32</v>
      </c>
      <c r="C94" s="205" t="s">
        <v>228</v>
      </c>
    </row>
    <row r="95" spans="1:23" s="229" customFormat="1" ht="16.2" x14ac:dyDescent="0.4">
      <c r="A95" s="258" t="s">
        <v>269</v>
      </c>
      <c r="B95" s="233"/>
      <c r="C95" s="234"/>
    </row>
    <row r="96" spans="1:23" s="229" customFormat="1" ht="16.2" x14ac:dyDescent="0.4"/>
    <row r="97" spans="1:25" s="229" customFormat="1" x14ac:dyDescent="0.4">
      <c r="A97" s="359" t="s">
        <v>270</v>
      </c>
      <c r="B97" s="360"/>
      <c r="C97" s="360"/>
      <c r="D97" s="360"/>
      <c r="E97" s="360"/>
      <c r="F97" s="360"/>
      <c r="G97" s="361"/>
    </row>
    <row r="98" spans="1:25" s="229" customFormat="1" ht="16.2" x14ac:dyDescent="0.4">
      <c r="A98" s="274">
        <v>1</v>
      </c>
      <c r="B98" s="468">
        <v>7</v>
      </c>
      <c r="C98" s="469"/>
      <c r="D98" s="469"/>
      <c r="E98" s="469"/>
      <c r="F98" s="469"/>
      <c r="G98" s="470"/>
    </row>
    <row r="99" spans="1:25" s="229" customFormat="1" ht="16.2" x14ac:dyDescent="0.4">
      <c r="A99" s="275">
        <v>2</v>
      </c>
      <c r="B99" s="471">
        <v>8</v>
      </c>
      <c r="C99" s="472"/>
      <c r="D99" s="472"/>
      <c r="E99" s="472"/>
      <c r="F99" s="472"/>
      <c r="G99" s="473"/>
    </row>
    <row r="100" spans="1:25" s="229" customFormat="1" ht="16.2" x14ac:dyDescent="0.4">
      <c r="A100" s="275">
        <v>3</v>
      </c>
      <c r="B100" s="471">
        <v>9</v>
      </c>
      <c r="C100" s="472"/>
      <c r="D100" s="472"/>
      <c r="E100" s="472"/>
      <c r="F100" s="472"/>
      <c r="G100" s="473"/>
    </row>
    <row r="101" spans="1:25" s="229" customFormat="1" ht="16.2" x14ac:dyDescent="0.4">
      <c r="A101" s="275">
        <v>4</v>
      </c>
      <c r="B101" s="471">
        <v>10</v>
      </c>
      <c r="C101" s="472"/>
      <c r="D101" s="472"/>
      <c r="E101" s="472"/>
      <c r="F101" s="472"/>
      <c r="G101" s="473"/>
    </row>
    <row r="102" spans="1:25" s="229" customFormat="1" ht="16.2" x14ac:dyDescent="0.4">
      <c r="A102" s="275">
        <v>5</v>
      </c>
      <c r="B102" s="471">
        <v>11</v>
      </c>
      <c r="C102" s="472"/>
      <c r="D102" s="472"/>
      <c r="E102" s="472"/>
      <c r="F102" s="472"/>
      <c r="G102" s="473"/>
    </row>
    <row r="103" spans="1:25" s="229" customFormat="1" ht="16.2" x14ac:dyDescent="0.4">
      <c r="A103" s="276">
        <v>6</v>
      </c>
      <c r="B103" s="474">
        <v>12</v>
      </c>
      <c r="C103" s="475"/>
      <c r="D103" s="475"/>
      <c r="E103" s="475"/>
      <c r="F103" s="475"/>
      <c r="G103" s="476"/>
    </row>
    <row r="104" spans="1:25" s="229" customFormat="1" ht="16.2" x14ac:dyDescent="0.4"/>
    <row r="105" spans="1:25" s="229" customFormat="1" ht="16.2" x14ac:dyDescent="0.4"/>
    <row r="106" spans="1:25" x14ac:dyDescent="0.4">
      <c r="A106" s="2"/>
      <c r="C106" s="333">
        <v>2018</v>
      </c>
      <c r="D106" s="316">
        <v>2019</v>
      </c>
      <c r="E106" s="422"/>
      <c r="F106" s="332">
        <v>2020</v>
      </c>
      <c r="G106" s="332">
        <v>2021</v>
      </c>
      <c r="H106" s="332">
        <v>2022</v>
      </c>
    </row>
    <row r="107" spans="1:25" x14ac:dyDescent="0.4">
      <c r="A107" s="2"/>
      <c r="C107" s="334"/>
      <c r="D107" s="218" t="s">
        <v>217</v>
      </c>
      <c r="E107" s="218" t="s">
        <v>218</v>
      </c>
      <c r="F107" s="332"/>
      <c r="G107" s="332"/>
      <c r="H107" s="332"/>
    </row>
    <row r="108" spans="1:25" x14ac:dyDescent="0.4">
      <c r="A108" s="503" t="s">
        <v>271</v>
      </c>
      <c r="B108" s="506" t="s">
        <v>305</v>
      </c>
      <c r="C108" s="508"/>
      <c r="D108" s="77"/>
      <c r="E108" s="77"/>
      <c r="F108" s="77"/>
      <c r="G108" s="77"/>
      <c r="H108" s="505"/>
    </row>
    <row r="109" spans="1:25" s="229" customFormat="1" ht="16.2" x14ac:dyDescent="0.4">
      <c r="A109" s="504"/>
      <c r="B109" s="509" t="s">
        <v>306</v>
      </c>
      <c r="C109" s="510"/>
      <c r="D109" s="511"/>
      <c r="E109" s="511"/>
      <c r="F109" s="511"/>
      <c r="G109" s="511"/>
      <c r="H109" s="512"/>
    </row>
    <row r="110" spans="1:25" s="229" customFormat="1" ht="16.2" x14ac:dyDescent="0.4">
      <c r="A110" s="504"/>
      <c r="B110" s="507" t="s">
        <v>151</v>
      </c>
      <c r="C110" s="513">
        <f>SUM(C108:C109)</f>
        <v>0</v>
      </c>
      <c r="D110" s="514">
        <f t="shared" ref="D110:H110" si="0">SUM(D108:D109)</f>
        <v>0</v>
      </c>
      <c r="E110" s="514">
        <f t="shared" si="0"/>
        <v>0</v>
      </c>
      <c r="F110" s="514">
        <f t="shared" si="0"/>
        <v>0</v>
      </c>
      <c r="G110" s="514">
        <f t="shared" si="0"/>
        <v>0</v>
      </c>
      <c r="H110" s="515">
        <f t="shared" si="0"/>
        <v>0</v>
      </c>
    </row>
    <row r="111" spans="1:25" x14ac:dyDescent="0.4">
      <c r="A111" s="294" t="s">
        <v>14</v>
      </c>
      <c r="B111" s="294"/>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row>
    <row r="112" spans="1:25" x14ac:dyDescent="0.4">
      <c r="A112" s="2"/>
    </row>
    <row r="113" spans="1:25" x14ac:dyDescent="0.4">
      <c r="A113" s="298" t="s">
        <v>40</v>
      </c>
      <c r="B113" s="299"/>
      <c r="C113" s="299"/>
      <c r="D113" s="299"/>
      <c r="E113" s="299"/>
      <c r="F113" s="299"/>
      <c r="G113" s="299"/>
      <c r="H113" s="299"/>
      <c r="I113" s="299"/>
      <c r="J113" s="299"/>
      <c r="K113" s="299"/>
      <c r="L113" s="299"/>
      <c r="M113" s="299"/>
      <c r="N113" s="299"/>
      <c r="O113" s="299"/>
      <c r="P113" s="299"/>
      <c r="Q113" s="299"/>
      <c r="R113" s="299"/>
      <c r="S113" s="300"/>
    </row>
    <row r="114" spans="1:25" x14ac:dyDescent="0.4">
      <c r="A114" s="491" t="s">
        <v>48</v>
      </c>
      <c r="B114" s="332">
        <v>2018</v>
      </c>
      <c r="C114" s="332"/>
      <c r="D114" s="332"/>
      <c r="E114" s="305">
        <v>2019</v>
      </c>
      <c r="F114" s="328"/>
      <c r="G114" s="328"/>
      <c r="H114" s="328"/>
      <c r="I114" s="328"/>
      <c r="J114" s="306"/>
      <c r="K114" s="332">
        <v>2020</v>
      </c>
      <c r="L114" s="332"/>
      <c r="M114" s="332"/>
      <c r="N114" s="332">
        <v>2021</v>
      </c>
      <c r="O114" s="332"/>
      <c r="P114" s="332"/>
      <c r="Q114" s="332">
        <v>2022</v>
      </c>
      <c r="R114" s="332"/>
      <c r="S114" s="332"/>
    </row>
    <row r="115" spans="1:25" x14ac:dyDescent="0.4">
      <c r="A115" s="492"/>
      <c r="B115" s="332"/>
      <c r="C115" s="332"/>
      <c r="D115" s="332"/>
      <c r="E115" s="332" t="s">
        <v>5</v>
      </c>
      <c r="F115" s="332"/>
      <c r="G115" s="332"/>
      <c r="H115" s="332" t="s">
        <v>6</v>
      </c>
      <c r="I115" s="332"/>
      <c r="J115" s="332"/>
      <c r="K115" s="332"/>
      <c r="L115" s="332"/>
      <c r="M115" s="332"/>
      <c r="N115" s="332"/>
      <c r="O115" s="332"/>
      <c r="P115" s="332"/>
      <c r="Q115" s="332"/>
      <c r="R115" s="332"/>
      <c r="S115" s="332"/>
    </row>
    <row r="116" spans="1:25" x14ac:dyDescent="0.4">
      <c r="A116" s="493"/>
      <c r="B116" s="213" t="s">
        <v>41</v>
      </c>
      <c r="C116" s="213" t="s">
        <v>42</v>
      </c>
      <c r="D116" s="213" t="s">
        <v>43</v>
      </c>
      <c r="E116" s="213" t="s">
        <v>41</v>
      </c>
      <c r="F116" s="213" t="s">
        <v>42</v>
      </c>
      <c r="G116" s="213" t="s">
        <v>43</v>
      </c>
      <c r="H116" s="213" t="s">
        <v>41</v>
      </c>
      <c r="I116" s="213" t="s">
        <v>42</v>
      </c>
      <c r="J116" s="213" t="s">
        <v>43</v>
      </c>
      <c r="K116" s="213" t="s">
        <v>41</v>
      </c>
      <c r="L116" s="213" t="s">
        <v>42</v>
      </c>
      <c r="M116" s="213" t="s">
        <v>43</v>
      </c>
      <c r="N116" s="213" t="s">
        <v>41</v>
      </c>
      <c r="O116" s="213" t="s">
        <v>42</v>
      </c>
      <c r="P116" s="213" t="s">
        <v>43</v>
      </c>
      <c r="Q116" s="213" t="s">
        <v>41</v>
      </c>
      <c r="R116" s="213" t="s">
        <v>42</v>
      </c>
      <c r="S116" s="213" t="s">
        <v>43</v>
      </c>
    </row>
    <row r="117" spans="1:25" x14ac:dyDescent="0.4">
      <c r="A117" s="7" t="s">
        <v>44</v>
      </c>
      <c r="B117" s="36"/>
      <c r="C117" s="36"/>
      <c r="D117" s="39">
        <f>SUM(B117:C117)</f>
        <v>0</v>
      </c>
      <c r="E117" s="36"/>
      <c r="F117" s="36"/>
      <c r="G117" s="37">
        <f>SUM(E117:F117)</f>
        <v>0</v>
      </c>
      <c r="H117" s="38"/>
      <c r="I117" s="38"/>
      <c r="J117" s="37">
        <f>SUM(H117:I117)</f>
        <v>0</v>
      </c>
      <c r="K117" s="36"/>
      <c r="L117" s="36"/>
      <c r="M117" s="37">
        <f>SUM(K117:L117)</f>
        <v>0</v>
      </c>
      <c r="N117" s="36"/>
      <c r="O117" s="36"/>
      <c r="P117" s="37">
        <f>SUM(N117:O117)</f>
        <v>0</v>
      </c>
      <c r="Q117" s="36"/>
      <c r="R117" s="36"/>
      <c r="S117" s="40">
        <f>SUM(Q117:R117)</f>
        <v>0</v>
      </c>
    </row>
    <row r="118" spans="1:25" x14ac:dyDescent="0.4">
      <c r="A118" s="242" t="s">
        <v>45</v>
      </c>
      <c r="B118" s="42"/>
      <c r="C118" s="42"/>
      <c r="D118" s="45">
        <f>SUM(B118:C118)</f>
        <v>0</v>
      </c>
      <c r="E118" s="42"/>
      <c r="F118" s="42"/>
      <c r="G118" s="43">
        <f>SUM(E118:F118)</f>
        <v>0</v>
      </c>
      <c r="H118" s="44"/>
      <c r="I118" s="44"/>
      <c r="J118" s="43">
        <f>SUM(H118:I118)</f>
        <v>0</v>
      </c>
      <c r="K118" s="42"/>
      <c r="L118" s="42"/>
      <c r="M118" s="43">
        <f>SUM(K118:L118)</f>
        <v>0</v>
      </c>
      <c r="N118" s="42"/>
      <c r="O118" s="42"/>
      <c r="P118" s="43">
        <f>SUM(N118:O118)</f>
        <v>0</v>
      </c>
      <c r="Q118" s="42"/>
      <c r="R118" s="42"/>
      <c r="S118" s="46">
        <f>SUM(Q118:R118)</f>
        <v>0</v>
      </c>
    </row>
    <row r="119" spans="1:25" x14ac:dyDescent="0.4">
      <c r="A119" s="47" t="s">
        <v>46</v>
      </c>
      <c r="B119" s="43">
        <f>SUM(B117:B118)</f>
        <v>0</v>
      </c>
      <c r="C119" s="43">
        <f>SUM(C117:C118)</f>
        <v>0</v>
      </c>
      <c r="D119" s="45">
        <f>SUM(B119:C119)</f>
        <v>0</v>
      </c>
      <c r="E119" s="43">
        <f>SUM(E117:E118)</f>
        <v>0</v>
      </c>
      <c r="F119" s="43">
        <f>SUM(F117:F118)</f>
        <v>0</v>
      </c>
      <c r="G119" s="43">
        <f>SUM(E119:F119)</f>
        <v>0</v>
      </c>
      <c r="H119" s="43">
        <f>SUM(H117:H118)</f>
        <v>0</v>
      </c>
      <c r="I119" s="43">
        <f>SUM(I117:I118)</f>
        <v>0</v>
      </c>
      <c r="J119" s="43">
        <f>SUM(H119:I119)</f>
        <v>0</v>
      </c>
      <c r="K119" s="43">
        <f>SUM(K117:K118)</f>
        <v>0</v>
      </c>
      <c r="L119" s="43">
        <f>SUM(L117:L118)</f>
        <v>0</v>
      </c>
      <c r="M119" s="43">
        <f>SUM(K119:L119)</f>
        <v>0</v>
      </c>
      <c r="N119" s="43">
        <f>SUM(N117:N118)</f>
        <v>0</v>
      </c>
      <c r="O119" s="43">
        <f>SUM(O117:O118)</f>
        <v>0</v>
      </c>
      <c r="P119" s="43">
        <f>SUM(N119:O119)</f>
        <v>0</v>
      </c>
      <c r="Q119" s="43">
        <f>SUM(Q117:Q118)</f>
        <v>0</v>
      </c>
      <c r="R119" s="43">
        <f>SUM(R117:R118)</f>
        <v>0</v>
      </c>
      <c r="S119" s="46">
        <f>SUM(Q119:R119)</f>
        <v>0</v>
      </c>
    </row>
    <row r="120" spans="1:25" x14ac:dyDescent="0.4">
      <c r="A120" s="10" t="s">
        <v>47</v>
      </c>
      <c r="B120" s="48">
        <f t="shared" ref="B120:S120" si="1">IFERROR(B117*100/B119,0)</f>
        <v>0</v>
      </c>
      <c r="C120" s="48">
        <f t="shared" si="1"/>
        <v>0</v>
      </c>
      <c r="D120" s="48">
        <f t="shared" si="1"/>
        <v>0</v>
      </c>
      <c r="E120" s="48">
        <f t="shared" si="1"/>
        <v>0</v>
      </c>
      <c r="F120" s="48">
        <f t="shared" si="1"/>
        <v>0</v>
      </c>
      <c r="G120" s="48">
        <f t="shared" si="1"/>
        <v>0</v>
      </c>
      <c r="H120" s="48">
        <f t="shared" si="1"/>
        <v>0</v>
      </c>
      <c r="I120" s="48">
        <f t="shared" si="1"/>
        <v>0</v>
      </c>
      <c r="J120" s="48">
        <f t="shared" si="1"/>
        <v>0</v>
      </c>
      <c r="K120" s="48">
        <f t="shared" si="1"/>
        <v>0</v>
      </c>
      <c r="L120" s="48">
        <f t="shared" si="1"/>
        <v>0</v>
      </c>
      <c r="M120" s="48">
        <f t="shared" si="1"/>
        <v>0</v>
      </c>
      <c r="N120" s="48">
        <f t="shared" si="1"/>
        <v>0</v>
      </c>
      <c r="O120" s="48">
        <f t="shared" si="1"/>
        <v>0</v>
      </c>
      <c r="P120" s="48">
        <f t="shared" si="1"/>
        <v>0</v>
      </c>
      <c r="Q120" s="48">
        <f t="shared" si="1"/>
        <v>0</v>
      </c>
      <c r="R120" s="48">
        <f t="shared" si="1"/>
        <v>0</v>
      </c>
      <c r="S120" s="49">
        <f t="shared" si="1"/>
        <v>0</v>
      </c>
    </row>
    <row r="121" spans="1:25" x14ac:dyDescent="0.4">
      <c r="A121" s="294" t="s">
        <v>14</v>
      </c>
      <c r="B121" s="294"/>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4"/>
      <c r="Y121" s="294"/>
    </row>
    <row r="122" spans="1:25" x14ac:dyDescent="0.4">
      <c r="A122" s="2"/>
    </row>
    <row r="123" spans="1:25" x14ac:dyDescent="0.4">
      <c r="A123" s="491" t="s">
        <v>48</v>
      </c>
      <c r="B123" s="332">
        <v>2018</v>
      </c>
      <c r="C123" s="332"/>
      <c r="D123" s="332"/>
      <c r="E123" s="305">
        <v>2019</v>
      </c>
      <c r="F123" s="328"/>
      <c r="G123" s="328"/>
      <c r="H123" s="328"/>
      <c r="I123" s="328"/>
      <c r="J123" s="306"/>
      <c r="K123" s="332">
        <v>2020</v>
      </c>
      <c r="L123" s="332"/>
      <c r="M123" s="332"/>
      <c r="N123" s="332">
        <v>2021</v>
      </c>
      <c r="O123" s="332"/>
      <c r="P123" s="332"/>
      <c r="Q123" s="332">
        <v>2021</v>
      </c>
      <c r="R123" s="332"/>
      <c r="S123" s="332"/>
    </row>
    <row r="124" spans="1:25" x14ac:dyDescent="0.4">
      <c r="A124" s="492"/>
      <c r="B124" s="332"/>
      <c r="C124" s="332"/>
      <c r="D124" s="332"/>
      <c r="E124" s="332" t="s">
        <v>5</v>
      </c>
      <c r="F124" s="332"/>
      <c r="G124" s="332"/>
      <c r="H124" s="332" t="s">
        <v>6</v>
      </c>
      <c r="I124" s="332"/>
      <c r="J124" s="332"/>
      <c r="K124" s="332"/>
      <c r="L124" s="332"/>
      <c r="M124" s="332"/>
      <c r="N124" s="332"/>
      <c r="O124" s="332"/>
      <c r="P124" s="332"/>
      <c r="Q124" s="332"/>
      <c r="R124" s="332"/>
      <c r="S124" s="332"/>
    </row>
    <row r="125" spans="1:25" x14ac:dyDescent="0.4">
      <c r="A125" s="493"/>
      <c r="B125" s="213" t="s">
        <v>41</v>
      </c>
      <c r="C125" s="213" t="s">
        <v>42</v>
      </c>
      <c r="D125" s="213" t="s">
        <v>43</v>
      </c>
      <c r="E125" s="213" t="s">
        <v>41</v>
      </c>
      <c r="F125" s="213" t="s">
        <v>42</v>
      </c>
      <c r="G125" s="213" t="s">
        <v>43</v>
      </c>
      <c r="H125" s="213" t="s">
        <v>41</v>
      </c>
      <c r="I125" s="213" t="s">
        <v>42</v>
      </c>
      <c r="J125" s="213" t="s">
        <v>43</v>
      </c>
      <c r="K125" s="213" t="s">
        <v>41</v>
      </c>
      <c r="L125" s="213" t="s">
        <v>42</v>
      </c>
      <c r="M125" s="213" t="s">
        <v>43</v>
      </c>
      <c r="N125" s="213" t="s">
        <v>41</v>
      </c>
      <c r="O125" s="213" t="s">
        <v>42</v>
      </c>
      <c r="P125" s="213" t="s">
        <v>43</v>
      </c>
      <c r="Q125" s="213" t="s">
        <v>41</v>
      </c>
      <c r="R125" s="213" t="s">
        <v>42</v>
      </c>
      <c r="S125" s="213" t="s">
        <v>43</v>
      </c>
    </row>
    <row r="126" spans="1:25" x14ac:dyDescent="0.4">
      <c r="A126" s="7" t="s">
        <v>49</v>
      </c>
      <c r="B126" s="38"/>
      <c r="C126" s="38"/>
      <c r="D126" s="37">
        <f>+SUM(B126:C126)</f>
        <v>0</v>
      </c>
      <c r="E126" s="36"/>
      <c r="F126" s="36"/>
      <c r="G126" s="37">
        <f>+SUM(E126:F126)</f>
        <v>0</v>
      </c>
      <c r="H126" s="38"/>
      <c r="I126" s="38"/>
      <c r="J126" s="37">
        <f>+SUM(H126:I126)</f>
        <v>0</v>
      </c>
      <c r="K126" s="36"/>
      <c r="L126" s="36"/>
      <c r="M126" s="37">
        <f>+SUM(K126:L126)</f>
        <v>0</v>
      </c>
      <c r="N126" s="36"/>
      <c r="O126" s="36"/>
      <c r="P126" s="37">
        <f t="shared" ref="P126:P128" si="2">+SUM(N126:O126)</f>
        <v>0</v>
      </c>
      <c r="Q126" s="36"/>
      <c r="R126" s="36"/>
      <c r="S126" s="40">
        <f t="shared" ref="S126:S128" si="3">+SUM(Q126:R126)</f>
        <v>0</v>
      </c>
    </row>
    <row r="127" spans="1:25" x14ac:dyDescent="0.4">
      <c r="A127" s="47" t="s">
        <v>50</v>
      </c>
      <c r="B127" s="44"/>
      <c r="C127" s="44"/>
      <c r="D127" s="43">
        <f>+SUM(B127:C127)</f>
        <v>0</v>
      </c>
      <c r="E127" s="42"/>
      <c r="F127" s="42"/>
      <c r="G127" s="43">
        <f>+SUM(E127:F127)</f>
        <v>0</v>
      </c>
      <c r="H127" s="44"/>
      <c r="I127" s="44"/>
      <c r="J127" s="43">
        <f>+SUM(H127:I127)</f>
        <v>0</v>
      </c>
      <c r="K127" s="42"/>
      <c r="L127" s="42"/>
      <c r="M127" s="43">
        <f>+SUM(K127:L127)</f>
        <v>0</v>
      </c>
      <c r="N127" s="42"/>
      <c r="O127" s="42"/>
      <c r="P127" s="43">
        <f t="shared" si="2"/>
        <v>0</v>
      </c>
      <c r="Q127" s="42"/>
      <c r="R127" s="42"/>
      <c r="S127" s="46">
        <f t="shared" si="3"/>
        <v>0</v>
      </c>
    </row>
    <row r="128" spans="1:25" x14ac:dyDescent="0.4">
      <c r="A128" s="47" t="s">
        <v>51</v>
      </c>
      <c r="B128" s="44"/>
      <c r="C128" s="44"/>
      <c r="D128" s="43">
        <f>+SUM(B128:C128)</f>
        <v>0</v>
      </c>
      <c r="E128" s="42"/>
      <c r="F128" s="42"/>
      <c r="G128" s="43">
        <f>+SUM(E128:F128)</f>
        <v>0</v>
      </c>
      <c r="H128" s="44"/>
      <c r="I128" s="44"/>
      <c r="J128" s="43">
        <f>+SUM(H128:I128)</f>
        <v>0</v>
      </c>
      <c r="K128" s="42"/>
      <c r="L128" s="42"/>
      <c r="M128" s="43">
        <f>+SUM(K128:L128)</f>
        <v>0</v>
      </c>
      <c r="N128" s="42"/>
      <c r="O128" s="42"/>
      <c r="P128" s="43">
        <f t="shared" si="2"/>
        <v>0</v>
      </c>
      <c r="Q128" s="42"/>
      <c r="R128" s="42"/>
      <c r="S128" s="46">
        <f t="shared" si="3"/>
        <v>0</v>
      </c>
    </row>
    <row r="129" spans="1:19" x14ac:dyDescent="0.4">
      <c r="A129" s="242" t="s">
        <v>19</v>
      </c>
      <c r="B129" s="45">
        <f t="shared" ref="B129:S129" si="4">+B126+B127+B128</f>
        <v>0</v>
      </c>
      <c r="C129" s="45">
        <f t="shared" si="4"/>
        <v>0</v>
      </c>
      <c r="D129" s="45">
        <f t="shared" si="4"/>
        <v>0</v>
      </c>
      <c r="E129" s="45">
        <f t="shared" si="4"/>
        <v>0</v>
      </c>
      <c r="F129" s="45">
        <f t="shared" si="4"/>
        <v>0</v>
      </c>
      <c r="G129" s="45">
        <f t="shared" si="4"/>
        <v>0</v>
      </c>
      <c r="H129" s="45">
        <f t="shared" si="4"/>
        <v>0</v>
      </c>
      <c r="I129" s="45">
        <f t="shared" si="4"/>
        <v>0</v>
      </c>
      <c r="J129" s="45">
        <f t="shared" si="4"/>
        <v>0</v>
      </c>
      <c r="K129" s="45">
        <f t="shared" si="4"/>
        <v>0</v>
      </c>
      <c r="L129" s="45">
        <f t="shared" si="4"/>
        <v>0</v>
      </c>
      <c r="M129" s="45">
        <f t="shared" si="4"/>
        <v>0</v>
      </c>
      <c r="N129" s="45">
        <f t="shared" si="4"/>
        <v>0</v>
      </c>
      <c r="O129" s="45">
        <f t="shared" si="4"/>
        <v>0</v>
      </c>
      <c r="P129" s="45">
        <f t="shared" si="4"/>
        <v>0</v>
      </c>
      <c r="Q129" s="45">
        <f t="shared" si="4"/>
        <v>0</v>
      </c>
      <c r="R129" s="45">
        <f t="shared" si="4"/>
        <v>0</v>
      </c>
      <c r="S129" s="50">
        <f t="shared" si="4"/>
        <v>0</v>
      </c>
    </row>
    <row r="130" spans="1:19" x14ac:dyDescent="0.4">
      <c r="A130" s="242" t="s">
        <v>52</v>
      </c>
      <c r="B130" s="44"/>
      <c r="C130" s="44"/>
      <c r="D130" s="43">
        <f t="shared" ref="D130:D135" si="5">+SUM(B130:C130)</f>
        <v>0</v>
      </c>
      <c r="E130" s="42"/>
      <c r="F130" s="42"/>
      <c r="G130" s="43">
        <f t="shared" ref="G130:G135" si="6">+SUM(E130:F130)</f>
        <v>0</v>
      </c>
      <c r="H130" s="44"/>
      <c r="I130" s="44"/>
      <c r="J130" s="43">
        <f t="shared" ref="J130:J135" si="7">+SUM(H130:I130)</f>
        <v>0</v>
      </c>
      <c r="K130" s="42"/>
      <c r="L130" s="42"/>
      <c r="M130" s="43">
        <f t="shared" ref="M130:M135" si="8">+SUM(K130:L130)</f>
        <v>0</v>
      </c>
      <c r="N130" s="42"/>
      <c r="O130" s="42"/>
      <c r="P130" s="43">
        <f t="shared" ref="P130:P135" si="9">+SUM(N130:O130)</f>
        <v>0</v>
      </c>
      <c r="Q130" s="42"/>
      <c r="R130" s="42"/>
      <c r="S130" s="46">
        <f t="shared" ref="S130:S135" si="10">+SUM(Q130:R130)</f>
        <v>0</v>
      </c>
    </row>
    <row r="131" spans="1:19" x14ac:dyDescent="0.4">
      <c r="A131" s="242" t="s">
        <v>53</v>
      </c>
      <c r="B131" s="44"/>
      <c r="C131" s="44"/>
      <c r="D131" s="43">
        <f t="shared" si="5"/>
        <v>0</v>
      </c>
      <c r="E131" s="42"/>
      <c r="F131" s="42"/>
      <c r="G131" s="43">
        <f t="shared" si="6"/>
        <v>0</v>
      </c>
      <c r="H131" s="44"/>
      <c r="I131" s="44"/>
      <c r="J131" s="43">
        <f t="shared" si="7"/>
        <v>0</v>
      </c>
      <c r="K131" s="42"/>
      <c r="L131" s="42"/>
      <c r="M131" s="43">
        <f t="shared" si="8"/>
        <v>0</v>
      </c>
      <c r="N131" s="42"/>
      <c r="O131" s="42"/>
      <c r="P131" s="43">
        <f t="shared" si="9"/>
        <v>0</v>
      </c>
      <c r="Q131" s="42"/>
      <c r="R131" s="42"/>
      <c r="S131" s="46">
        <f t="shared" si="10"/>
        <v>0</v>
      </c>
    </row>
    <row r="132" spans="1:19" x14ac:dyDescent="0.4">
      <c r="A132" s="47" t="s">
        <v>54</v>
      </c>
      <c r="B132" s="44"/>
      <c r="C132" s="44"/>
      <c r="D132" s="43">
        <f t="shared" si="5"/>
        <v>0</v>
      </c>
      <c r="E132" s="42"/>
      <c r="F132" s="42"/>
      <c r="G132" s="43">
        <f t="shared" si="6"/>
        <v>0</v>
      </c>
      <c r="H132" s="44"/>
      <c r="I132" s="44"/>
      <c r="J132" s="43">
        <f t="shared" si="7"/>
        <v>0</v>
      </c>
      <c r="K132" s="42"/>
      <c r="L132" s="42"/>
      <c r="M132" s="43">
        <f t="shared" si="8"/>
        <v>0</v>
      </c>
      <c r="N132" s="42"/>
      <c r="O132" s="42"/>
      <c r="P132" s="43">
        <f t="shared" si="9"/>
        <v>0</v>
      </c>
      <c r="Q132" s="42"/>
      <c r="R132" s="42"/>
      <c r="S132" s="46">
        <f t="shared" si="10"/>
        <v>0</v>
      </c>
    </row>
    <row r="133" spans="1:19" x14ac:dyDescent="0.4">
      <c r="A133" s="47" t="s">
        <v>55</v>
      </c>
      <c r="B133" s="44"/>
      <c r="C133" s="44"/>
      <c r="D133" s="43">
        <f t="shared" si="5"/>
        <v>0</v>
      </c>
      <c r="E133" s="42"/>
      <c r="F133" s="42"/>
      <c r="G133" s="43">
        <f t="shared" si="6"/>
        <v>0</v>
      </c>
      <c r="H133" s="44"/>
      <c r="I133" s="44"/>
      <c r="J133" s="43">
        <f t="shared" si="7"/>
        <v>0</v>
      </c>
      <c r="K133" s="42"/>
      <c r="L133" s="42"/>
      <c r="M133" s="43">
        <f t="shared" si="8"/>
        <v>0</v>
      </c>
      <c r="N133" s="42"/>
      <c r="O133" s="42"/>
      <c r="P133" s="43">
        <f t="shared" si="9"/>
        <v>0</v>
      </c>
      <c r="Q133" s="42"/>
      <c r="R133" s="42"/>
      <c r="S133" s="46">
        <f t="shared" si="10"/>
        <v>0</v>
      </c>
    </row>
    <row r="134" spans="1:19" x14ac:dyDescent="0.4">
      <c r="A134" s="242" t="s">
        <v>56</v>
      </c>
      <c r="B134" s="44"/>
      <c r="C134" s="44"/>
      <c r="D134" s="43">
        <f t="shared" si="5"/>
        <v>0</v>
      </c>
      <c r="E134" s="42"/>
      <c r="F134" s="42"/>
      <c r="G134" s="43">
        <f t="shared" si="6"/>
        <v>0</v>
      </c>
      <c r="H134" s="44"/>
      <c r="I134" s="44"/>
      <c r="J134" s="43">
        <f t="shared" si="7"/>
        <v>0</v>
      </c>
      <c r="K134" s="42"/>
      <c r="L134" s="42"/>
      <c r="M134" s="43">
        <f t="shared" si="8"/>
        <v>0</v>
      </c>
      <c r="N134" s="42"/>
      <c r="O134" s="42"/>
      <c r="P134" s="43">
        <f t="shared" si="9"/>
        <v>0</v>
      </c>
      <c r="Q134" s="42"/>
      <c r="R134" s="42"/>
      <c r="S134" s="46">
        <f t="shared" si="10"/>
        <v>0</v>
      </c>
    </row>
    <row r="135" spans="1:19" ht="32.4" x14ac:dyDescent="0.4">
      <c r="A135" s="243" t="s">
        <v>57</v>
      </c>
      <c r="B135" s="53"/>
      <c r="C135" s="53"/>
      <c r="D135" s="48">
        <f t="shared" si="5"/>
        <v>0</v>
      </c>
      <c r="E135" s="52"/>
      <c r="F135" s="52"/>
      <c r="G135" s="48">
        <f t="shared" si="6"/>
        <v>0</v>
      </c>
      <c r="H135" s="53"/>
      <c r="I135" s="53"/>
      <c r="J135" s="48">
        <f t="shared" si="7"/>
        <v>0</v>
      </c>
      <c r="K135" s="52"/>
      <c r="L135" s="52"/>
      <c r="M135" s="48">
        <f t="shared" si="8"/>
        <v>0</v>
      </c>
      <c r="N135" s="52"/>
      <c r="O135" s="52"/>
      <c r="P135" s="48">
        <f t="shared" si="9"/>
        <v>0</v>
      </c>
      <c r="Q135" s="52"/>
      <c r="R135" s="52"/>
      <c r="S135" s="49">
        <f t="shared" si="10"/>
        <v>0</v>
      </c>
    </row>
    <row r="137" spans="1:19" x14ac:dyDescent="0.4">
      <c r="A137" s="333" t="s">
        <v>58</v>
      </c>
      <c r="B137" s="332">
        <v>2018</v>
      </c>
      <c r="C137" s="332"/>
      <c r="D137" s="332"/>
      <c r="E137" s="305">
        <v>2019</v>
      </c>
      <c r="F137" s="328"/>
      <c r="G137" s="328"/>
      <c r="H137" s="328"/>
      <c r="I137" s="328"/>
      <c r="J137" s="306"/>
      <c r="K137" s="332">
        <v>2020</v>
      </c>
      <c r="L137" s="332"/>
      <c r="M137" s="332"/>
      <c r="N137" s="332">
        <v>2021</v>
      </c>
      <c r="O137" s="332"/>
      <c r="P137" s="332"/>
      <c r="Q137" s="332">
        <v>2022</v>
      </c>
      <c r="R137" s="332"/>
      <c r="S137" s="332"/>
    </row>
    <row r="138" spans="1:19" x14ac:dyDescent="0.4">
      <c r="A138" s="382"/>
      <c r="B138" s="332"/>
      <c r="C138" s="332"/>
      <c r="D138" s="332"/>
      <c r="E138" s="332" t="s">
        <v>5</v>
      </c>
      <c r="F138" s="332"/>
      <c r="G138" s="332"/>
      <c r="H138" s="332" t="s">
        <v>6</v>
      </c>
      <c r="I138" s="332"/>
      <c r="J138" s="332"/>
      <c r="K138" s="332"/>
      <c r="L138" s="332"/>
      <c r="M138" s="332"/>
      <c r="N138" s="332"/>
      <c r="O138" s="332"/>
      <c r="P138" s="332"/>
      <c r="Q138" s="332"/>
      <c r="R138" s="332"/>
      <c r="S138" s="332"/>
    </row>
    <row r="139" spans="1:19" x14ac:dyDescent="0.4">
      <c r="A139" s="334"/>
      <c r="B139" s="270" t="s">
        <v>41</v>
      </c>
      <c r="C139" s="270" t="s">
        <v>42</v>
      </c>
      <c r="D139" s="270" t="s">
        <v>43</v>
      </c>
      <c r="E139" s="270" t="s">
        <v>41</v>
      </c>
      <c r="F139" s="270" t="s">
        <v>42</v>
      </c>
      <c r="G139" s="270" t="s">
        <v>43</v>
      </c>
      <c r="H139" s="270" t="s">
        <v>41</v>
      </c>
      <c r="I139" s="270" t="s">
        <v>42</v>
      </c>
      <c r="J139" s="270" t="s">
        <v>43</v>
      </c>
      <c r="K139" s="270" t="s">
        <v>41</v>
      </c>
      <c r="L139" s="270" t="s">
        <v>42</v>
      </c>
      <c r="M139" s="270" t="s">
        <v>43</v>
      </c>
      <c r="N139" s="270" t="s">
        <v>41</v>
      </c>
      <c r="O139" s="270" t="s">
        <v>42</v>
      </c>
      <c r="P139" s="270" t="s">
        <v>43</v>
      </c>
      <c r="Q139" s="270" t="s">
        <v>41</v>
      </c>
      <c r="R139" s="270" t="s">
        <v>42</v>
      </c>
      <c r="S139" s="270" t="s">
        <v>43</v>
      </c>
    </row>
    <row r="140" spans="1:19" x14ac:dyDescent="0.4">
      <c r="A140" s="54" t="s">
        <v>49</v>
      </c>
      <c r="B140" s="55">
        <f>IFERROR(B126*100/B117,0)</f>
        <v>0</v>
      </c>
      <c r="C140" s="55">
        <f>IFERROR(C126*100/C$117,0)</f>
        <v>0</v>
      </c>
      <c r="D140" s="55">
        <f>IFERROR(D126*100/D$117,0)</f>
        <v>0</v>
      </c>
      <c r="E140" s="55">
        <f>IFERROR(E126*100/E$117,0)</f>
        <v>0</v>
      </c>
      <c r="F140" s="55">
        <f t="shared" ref="F140:S140" si="11">IFERROR(F126*100/F$117,0)</f>
        <v>0</v>
      </c>
      <c r="G140" s="55">
        <f t="shared" si="11"/>
        <v>0</v>
      </c>
      <c r="H140" s="55">
        <f t="shared" si="11"/>
        <v>0</v>
      </c>
      <c r="I140" s="55">
        <f t="shared" si="11"/>
        <v>0</v>
      </c>
      <c r="J140" s="55">
        <f t="shared" si="11"/>
        <v>0</v>
      </c>
      <c r="K140" s="55">
        <f t="shared" si="11"/>
        <v>0</v>
      </c>
      <c r="L140" s="55">
        <f t="shared" si="11"/>
        <v>0</v>
      </c>
      <c r="M140" s="55">
        <f t="shared" si="11"/>
        <v>0</v>
      </c>
      <c r="N140" s="55">
        <f t="shared" si="11"/>
        <v>0</v>
      </c>
      <c r="O140" s="55">
        <f t="shared" si="11"/>
        <v>0</v>
      </c>
      <c r="P140" s="55">
        <f t="shared" si="11"/>
        <v>0</v>
      </c>
      <c r="Q140" s="55">
        <f t="shared" si="11"/>
        <v>0</v>
      </c>
      <c r="R140" s="55">
        <f t="shared" si="11"/>
        <v>0</v>
      </c>
      <c r="S140" s="56">
        <f t="shared" si="11"/>
        <v>0</v>
      </c>
    </row>
    <row r="141" spans="1:19" x14ac:dyDescent="0.4">
      <c r="A141" s="57" t="s">
        <v>50</v>
      </c>
      <c r="B141" s="58">
        <f>IFERROR(B127*100/B$117,0)</f>
        <v>0</v>
      </c>
      <c r="C141" s="58">
        <f t="shared" ref="C141:R142" si="12">IFERROR(C127*100/C$117,0)</f>
        <v>0</v>
      </c>
      <c r="D141" s="58">
        <f t="shared" si="12"/>
        <v>0</v>
      </c>
      <c r="E141" s="58">
        <f t="shared" si="12"/>
        <v>0</v>
      </c>
      <c r="F141" s="58">
        <f t="shared" si="12"/>
        <v>0</v>
      </c>
      <c r="G141" s="58">
        <f t="shared" si="12"/>
        <v>0</v>
      </c>
      <c r="H141" s="58">
        <f t="shared" si="12"/>
        <v>0</v>
      </c>
      <c r="I141" s="58">
        <f t="shared" si="12"/>
        <v>0</v>
      </c>
      <c r="J141" s="58">
        <f t="shared" si="12"/>
        <v>0</v>
      </c>
      <c r="K141" s="58">
        <f t="shared" si="12"/>
        <v>0</v>
      </c>
      <c r="L141" s="58">
        <f t="shared" si="12"/>
        <v>0</v>
      </c>
      <c r="M141" s="58">
        <f t="shared" si="12"/>
        <v>0</v>
      </c>
      <c r="N141" s="58">
        <f t="shared" si="12"/>
        <v>0</v>
      </c>
      <c r="O141" s="58">
        <f t="shared" si="12"/>
        <v>0</v>
      </c>
      <c r="P141" s="58">
        <f t="shared" si="12"/>
        <v>0</v>
      </c>
      <c r="Q141" s="58">
        <f t="shared" si="12"/>
        <v>0</v>
      </c>
      <c r="R141" s="58">
        <f t="shared" si="12"/>
        <v>0</v>
      </c>
      <c r="S141" s="59">
        <f t="shared" ref="S141" si="13">IFERROR(S127*100/S$117,0)</f>
        <v>0</v>
      </c>
    </row>
    <row r="142" spans="1:19" x14ac:dyDescent="0.4">
      <c r="A142" s="57" t="s">
        <v>51</v>
      </c>
      <c r="B142" s="58">
        <f>IFERROR(B128*100/B$117,0)</f>
        <v>0</v>
      </c>
      <c r="C142" s="58">
        <f t="shared" si="12"/>
        <v>0</v>
      </c>
      <c r="D142" s="58">
        <f t="shared" si="12"/>
        <v>0</v>
      </c>
      <c r="E142" s="58">
        <f t="shared" si="12"/>
        <v>0</v>
      </c>
      <c r="F142" s="58">
        <f t="shared" si="12"/>
        <v>0</v>
      </c>
      <c r="G142" s="58">
        <f t="shared" si="12"/>
        <v>0</v>
      </c>
      <c r="H142" s="58">
        <f t="shared" si="12"/>
        <v>0</v>
      </c>
      <c r="I142" s="58">
        <f t="shared" si="12"/>
        <v>0</v>
      </c>
      <c r="J142" s="58">
        <f t="shared" si="12"/>
        <v>0</v>
      </c>
      <c r="K142" s="58">
        <f t="shared" si="12"/>
        <v>0</v>
      </c>
      <c r="L142" s="58">
        <f t="shared" si="12"/>
        <v>0</v>
      </c>
      <c r="M142" s="58">
        <f t="shared" si="12"/>
        <v>0</v>
      </c>
      <c r="N142" s="58">
        <f t="shared" si="12"/>
        <v>0</v>
      </c>
      <c r="O142" s="58">
        <f t="shared" si="12"/>
        <v>0</v>
      </c>
      <c r="P142" s="58">
        <f t="shared" si="12"/>
        <v>0</v>
      </c>
      <c r="Q142" s="58">
        <f t="shared" si="12"/>
        <v>0</v>
      </c>
      <c r="R142" s="58">
        <f t="shared" si="12"/>
        <v>0</v>
      </c>
      <c r="S142" s="59">
        <f t="shared" ref="S142" si="14">IFERROR(S128*100/S$117,0)</f>
        <v>0</v>
      </c>
    </row>
    <row r="143" spans="1:19" x14ac:dyDescent="0.4">
      <c r="A143" s="244" t="s">
        <v>19</v>
      </c>
      <c r="B143" s="58">
        <f t="shared" ref="B143:S143" si="15">IFERROR(B129*100/B117,0)</f>
        <v>0</v>
      </c>
      <c r="C143" s="58">
        <f t="shared" si="15"/>
        <v>0</v>
      </c>
      <c r="D143" s="58">
        <f t="shared" si="15"/>
        <v>0</v>
      </c>
      <c r="E143" s="58">
        <f t="shared" si="15"/>
        <v>0</v>
      </c>
      <c r="F143" s="58">
        <f t="shared" si="15"/>
        <v>0</v>
      </c>
      <c r="G143" s="58">
        <f t="shared" si="15"/>
        <v>0</v>
      </c>
      <c r="H143" s="58">
        <f t="shared" si="15"/>
        <v>0</v>
      </c>
      <c r="I143" s="58">
        <f t="shared" si="15"/>
        <v>0</v>
      </c>
      <c r="J143" s="58">
        <f t="shared" si="15"/>
        <v>0</v>
      </c>
      <c r="K143" s="58">
        <f t="shared" si="15"/>
        <v>0</v>
      </c>
      <c r="L143" s="58">
        <f t="shared" si="15"/>
        <v>0</v>
      </c>
      <c r="M143" s="58">
        <f t="shared" si="15"/>
        <v>0</v>
      </c>
      <c r="N143" s="58">
        <f t="shared" si="15"/>
        <v>0</v>
      </c>
      <c r="O143" s="58">
        <f t="shared" si="15"/>
        <v>0</v>
      </c>
      <c r="P143" s="58">
        <f t="shared" si="15"/>
        <v>0</v>
      </c>
      <c r="Q143" s="58">
        <f t="shared" si="15"/>
        <v>0</v>
      </c>
      <c r="R143" s="58">
        <f t="shared" si="15"/>
        <v>0</v>
      </c>
      <c r="S143" s="59">
        <f t="shared" si="15"/>
        <v>0</v>
      </c>
    </row>
    <row r="144" spans="1:19" x14ac:dyDescent="0.4">
      <c r="A144" s="242" t="s">
        <v>52</v>
      </c>
      <c r="B144" s="58">
        <f>IFERROR(B130*100/B129,0)</f>
        <v>0</v>
      </c>
      <c r="C144" s="58">
        <f t="shared" ref="C144:S144" si="16">IFERROR(C130*100/C129,0)</f>
        <v>0</v>
      </c>
      <c r="D144" s="58">
        <f t="shared" si="16"/>
        <v>0</v>
      </c>
      <c r="E144" s="58">
        <f t="shared" si="16"/>
        <v>0</v>
      </c>
      <c r="F144" s="58">
        <f t="shared" si="16"/>
        <v>0</v>
      </c>
      <c r="G144" s="58">
        <f t="shared" si="16"/>
        <v>0</v>
      </c>
      <c r="H144" s="58">
        <f t="shared" si="16"/>
        <v>0</v>
      </c>
      <c r="I144" s="58">
        <f t="shared" si="16"/>
        <v>0</v>
      </c>
      <c r="J144" s="58">
        <f t="shared" si="16"/>
        <v>0</v>
      </c>
      <c r="K144" s="58">
        <f t="shared" si="16"/>
        <v>0</v>
      </c>
      <c r="L144" s="58">
        <f t="shared" si="16"/>
        <v>0</v>
      </c>
      <c r="M144" s="58">
        <f t="shared" si="16"/>
        <v>0</v>
      </c>
      <c r="N144" s="58">
        <f t="shared" si="16"/>
        <v>0</v>
      </c>
      <c r="O144" s="58">
        <f t="shared" si="16"/>
        <v>0</v>
      </c>
      <c r="P144" s="58">
        <f t="shared" si="16"/>
        <v>0</v>
      </c>
      <c r="Q144" s="58">
        <f t="shared" si="16"/>
        <v>0</v>
      </c>
      <c r="R144" s="58">
        <f t="shared" si="16"/>
        <v>0</v>
      </c>
      <c r="S144" s="59">
        <f t="shared" si="16"/>
        <v>0</v>
      </c>
    </row>
    <row r="145" spans="1:23" x14ac:dyDescent="0.4">
      <c r="A145" s="242" t="s">
        <v>53</v>
      </c>
      <c r="B145" s="58">
        <f>IFERROR(B131*100/B128,0)</f>
        <v>0</v>
      </c>
      <c r="C145" s="58">
        <f t="shared" ref="C145:S145" si="17">IFERROR(C131*100/C128,0)</f>
        <v>0</v>
      </c>
      <c r="D145" s="58">
        <f t="shared" si="17"/>
        <v>0</v>
      </c>
      <c r="E145" s="58">
        <f t="shared" si="17"/>
        <v>0</v>
      </c>
      <c r="F145" s="58">
        <f t="shared" si="17"/>
        <v>0</v>
      </c>
      <c r="G145" s="58">
        <f t="shared" si="17"/>
        <v>0</v>
      </c>
      <c r="H145" s="58">
        <f t="shared" si="17"/>
        <v>0</v>
      </c>
      <c r="I145" s="58">
        <f t="shared" si="17"/>
        <v>0</v>
      </c>
      <c r="J145" s="58">
        <f t="shared" si="17"/>
        <v>0</v>
      </c>
      <c r="K145" s="58">
        <f t="shared" si="17"/>
        <v>0</v>
      </c>
      <c r="L145" s="58">
        <f t="shared" si="17"/>
        <v>0</v>
      </c>
      <c r="M145" s="58">
        <f t="shared" si="17"/>
        <v>0</v>
      </c>
      <c r="N145" s="58">
        <f t="shared" si="17"/>
        <v>0</v>
      </c>
      <c r="O145" s="58">
        <f t="shared" si="17"/>
        <v>0</v>
      </c>
      <c r="P145" s="58">
        <f t="shared" si="17"/>
        <v>0</v>
      </c>
      <c r="Q145" s="58">
        <f t="shared" si="17"/>
        <v>0</v>
      </c>
      <c r="R145" s="58">
        <f t="shared" si="17"/>
        <v>0</v>
      </c>
      <c r="S145" s="59">
        <f t="shared" si="17"/>
        <v>0</v>
      </c>
    </row>
    <row r="146" spans="1:23" x14ac:dyDescent="0.4">
      <c r="A146" s="57" t="s">
        <v>54</v>
      </c>
      <c r="B146" s="58">
        <f>IFERROR(B132*100/B117,0)</f>
        <v>0</v>
      </c>
      <c r="C146" s="58">
        <f t="shared" ref="C146:S146" si="18">IFERROR(C132*100/C117,0)</f>
        <v>0</v>
      </c>
      <c r="D146" s="58">
        <f t="shared" si="18"/>
        <v>0</v>
      </c>
      <c r="E146" s="58">
        <f t="shared" si="18"/>
        <v>0</v>
      </c>
      <c r="F146" s="58">
        <f t="shared" si="18"/>
        <v>0</v>
      </c>
      <c r="G146" s="58">
        <f t="shared" si="18"/>
        <v>0</v>
      </c>
      <c r="H146" s="58">
        <f t="shared" si="18"/>
        <v>0</v>
      </c>
      <c r="I146" s="58">
        <f t="shared" si="18"/>
        <v>0</v>
      </c>
      <c r="J146" s="58">
        <f t="shared" si="18"/>
        <v>0</v>
      </c>
      <c r="K146" s="58">
        <f t="shared" si="18"/>
        <v>0</v>
      </c>
      <c r="L146" s="58">
        <f t="shared" si="18"/>
        <v>0</v>
      </c>
      <c r="M146" s="58">
        <f t="shared" si="18"/>
        <v>0</v>
      </c>
      <c r="N146" s="58">
        <f t="shared" si="18"/>
        <v>0</v>
      </c>
      <c r="O146" s="58">
        <f t="shared" si="18"/>
        <v>0</v>
      </c>
      <c r="P146" s="58">
        <f t="shared" si="18"/>
        <v>0</v>
      </c>
      <c r="Q146" s="58">
        <f t="shared" si="18"/>
        <v>0</v>
      </c>
      <c r="R146" s="58">
        <f t="shared" si="18"/>
        <v>0</v>
      </c>
      <c r="S146" s="59">
        <f t="shared" si="18"/>
        <v>0</v>
      </c>
    </row>
    <row r="147" spans="1:23" x14ac:dyDescent="0.4">
      <c r="A147" s="57" t="s">
        <v>59</v>
      </c>
      <c r="B147" s="58">
        <f>IFERROR(B133*100/B117,0)</f>
        <v>0</v>
      </c>
      <c r="C147" s="58">
        <f t="shared" ref="C147:S147" si="19">IFERROR(C133*100/C117,0)</f>
        <v>0</v>
      </c>
      <c r="D147" s="58">
        <f t="shared" si="19"/>
        <v>0</v>
      </c>
      <c r="E147" s="58">
        <f t="shared" si="19"/>
        <v>0</v>
      </c>
      <c r="F147" s="58">
        <f t="shared" si="19"/>
        <v>0</v>
      </c>
      <c r="G147" s="58">
        <f t="shared" si="19"/>
        <v>0</v>
      </c>
      <c r="H147" s="58">
        <f t="shared" si="19"/>
        <v>0</v>
      </c>
      <c r="I147" s="58">
        <f t="shared" si="19"/>
        <v>0</v>
      </c>
      <c r="J147" s="58">
        <f t="shared" si="19"/>
        <v>0</v>
      </c>
      <c r="K147" s="58">
        <f t="shared" si="19"/>
        <v>0</v>
      </c>
      <c r="L147" s="58">
        <f t="shared" si="19"/>
        <v>0</v>
      </c>
      <c r="M147" s="58">
        <f t="shared" si="19"/>
        <v>0</v>
      </c>
      <c r="N147" s="58">
        <f t="shared" si="19"/>
        <v>0</v>
      </c>
      <c r="O147" s="58">
        <f t="shared" si="19"/>
        <v>0</v>
      </c>
      <c r="P147" s="58">
        <f t="shared" si="19"/>
        <v>0</v>
      </c>
      <c r="Q147" s="58">
        <f t="shared" si="19"/>
        <v>0</v>
      </c>
      <c r="R147" s="58">
        <f t="shared" si="19"/>
        <v>0</v>
      </c>
      <c r="S147" s="59">
        <f t="shared" si="19"/>
        <v>0</v>
      </c>
    </row>
    <row r="148" spans="1:23" x14ac:dyDescent="0.4">
      <c r="A148" s="245" t="s">
        <v>56</v>
      </c>
      <c r="B148" s="58">
        <f>IFERROR(B134*100/B117,0)</f>
        <v>0</v>
      </c>
      <c r="C148" s="58">
        <f t="shared" ref="C148:S148" si="20">IFERROR(C134*100/C117,0)</f>
        <v>0</v>
      </c>
      <c r="D148" s="58">
        <f t="shared" si="20"/>
        <v>0</v>
      </c>
      <c r="E148" s="58">
        <f t="shared" si="20"/>
        <v>0</v>
      </c>
      <c r="F148" s="58">
        <f t="shared" si="20"/>
        <v>0</v>
      </c>
      <c r="G148" s="58">
        <f t="shared" si="20"/>
        <v>0</v>
      </c>
      <c r="H148" s="58">
        <f t="shared" si="20"/>
        <v>0</v>
      </c>
      <c r="I148" s="58">
        <f t="shared" si="20"/>
        <v>0</v>
      </c>
      <c r="J148" s="58">
        <f t="shared" si="20"/>
        <v>0</v>
      </c>
      <c r="K148" s="58">
        <f t="shared" si="20"/>
        <v>0</v>
      </c>
      <c r="L148" s="58">
        <f t="shared" si="20"/>
        <v>0</v>
      </c>
      <c r="M148" s="58">
        <f t="shared" si="20"/>
        <v>0</v>
      </c>
      <c r="N148" s="58">
        <f t="shared" si="20"/>
        <v>0</v>
      </c>
      <c r="O148" s="58">
        <f t="shared" si="20"/>
        <v>0</v>
      </c>
      <c r="P148" s="58">
        <f t="shared" si="20"/>
        <v>0</v>
      </c>
      <c r="Q148" s="58">
        <f t="shared" si="20"/>
        <v>0</v>
      </c>
      <c r="R148" s="58">
        <f t="shared" si="20"/>
        <v>0</v>
      </c>
      <c r="S148" s="59">
        <f t="shared" si="20"/>
        <v>0</v>
      </c>
    </row>
    <row r="149" spans="1:23" ht="32.4" x14ac:dyDescent="0.4">
      <c r="A149" s="246" t="s">
        <v>57</v>
      </c>
      <c r="B149" s="62">
        <f>IFERROR(B135*100/B119,0)</f>
        <v>0</v>
      </c>
      <c r="C149" s="62">
        <f t="shared" ref="C149:S149" si="21">IFERROR(C135*100/C119,0)</f>
        <v>0</v>
      </c>
      <c r="D149" s="62">
        <f t="shared" si="21"/>
        <v>0</v>
      </c>
      <c r="E149" s="62">
        <f t="shared" si="21"/>
        <v>0</v>
      </c>
      <c r="F149" s="62">
        <f t="shared" si="21"/>
        <v>0</v>
      </c>
      <c r="G149" s="62">
        <f t="shared" si="21"/>
        <v>0</v>
      </c>
      <c r="H149" s="62">
        <f t="shared" si="21"/>
        <v>0</v>
      </c>
      <c r="I149" s="62">
        <f t="shared" si="21"/>
        <v>0</v>
      </c>
      <c r="J149" s="62">
        <f t="shared" si="21"/>
        <v>0</v>
      </c>
      <c r="K149" s="62">
        <f t="shared" si="21"/>
        <v>0</v>
      </c>
      <c r="L149" s="62">
        <f t="shared" si="21"/>
        <v>0</v>
      </c>
      <c r="M149" s="62">
        <f t="shared" si="21"/>
        <v>0</v>
      </c>
      <c r="N149" s="62">
        <f t="shared" si="21"/>
        <v>0</v>
      </c>
      <c r="O149" s="62">
        <f t="shared" si="21"/>
        <v>0</v>
      </c>
      <c r="P149" s="62">
        <f t="shared" si="21"/>
        <v>0</v>
      </c>
      <c r="Q149" s="62">
        <f t="shared" si="21"/>
        <v>0</v>
      </c>
      <c r="R149" s="62">
        <f t="shared" si="21"/>
        <v>0</v>
      </c>
      <c r="S149" s="62">
        <f t="shared" si="21"/>
        <v>0</v>
      </c>
    </row>
    <row r="150" spans="1:23" x14ac:dyDescent="0.4">
      <c r="A150" s="64" t="s">
        <v>14</v>
      </c>
    </row>
    <row r="151" spans="1:23" x14ac:dyDescent="0.4">
      <c r="A151" s="81"/>
      <c r="B151" s="81"/>
      <c r="C151" s="81"/>
      <c r="D151" s="81"/>
      <c r="E151" s="81"/>
      <c r="F151" s="81"/>
      <c r="G151" s="81"/>
      <c r="H151" s="81"/>
      <c r="I151" s="81"/>
      <c r="J151" s="81"/>
      <c r="K151" s="81"/>
      <c r="L151" s="81"/>
      <c r="M151" s="81"/>
      <c r="N151" s="81"/>
      <c r="O151" s="81"/>
      <c r="P151" s="81"/>
      <c r="Q151" s="81"/>
      <c r="R151" s="81"/>
      <c r="S151" s="81"/>
      <c r="T151" s="81"/>
      <c r="U151" s="81"/>
      <c r="V151" s="81"/>
      <c r="W151" s="81"/>
    </row>
    <row r="152" spans="1:23" x14ac:dyDescent="0.4">
      <c r="A152" s="359" t="s">
        <v>83</v>
      </c>
      <c r="B152" s="360"/>
      <c r="C152" s="360"/>
      <c r="D152" s="360"/>
      <c r="E152" s="360"/>
      <c r="F152" s="360"/>
      <c r="G152" s="360"/>
      <c r="H152" s="360"/>
      <c r="I152" s="360"/>
      <c r="J152" s="360"/>
      <c r="K152" s="360"/>
      <c r="L152" s="360"/>
      <c r="M152" s="361"/>
    </row>
    <row r="153" spans="1:23" x14ac:dyDescent="0.4">
      <c r="A153" s="332" t="s">
        <v>61</v>
      </c>
      <c r="B153" s="332">
        <v>2018</v>
      </c>
      <c r="C153" s="332"/>
      <c r="D153" s="305">
        <v>2019</v>
      </c>
      <c r="E153" s="328"/>
      <c r="F153" s="328"/>
      <c r="G153" s="306"/>
      <c r="H153" s="332">
        <v>2020</v>
      </c>
      <c r="I153" s="332"/>
      <c r="J153" s="332">
        <v>2021</v>
      </c>
      <c r="K153" s="332"/>
      <c r="L153" s="332">
        <v>2022</v>
      </c>
      <c r="M153" s="332"/>
    </row>
    <row r="154" spans="1:23" x14ac:dyDescent="0.4">
      <c r="A154" s="332"/>
      <c r="B154" s="332"/>
      <c r="C154" s="332"/>
      <c r="D154" s="305" t="s">
        <v>217</v>
      </c>
      <c r="E154" s="306"/>
      <c r="F154" s="305" t="s">
        <v>218</v>
      </c>
      <c r="G154" s="306"/>
      <c r="H154" s="332"/>
      <c r="I154" s="332"/>
      <c r="J154" s="332"/>
      <c r="K154" s="332"/>
      <c r="L154" s="332"/>
      <c r="M154" s="332"/>
    </row>
    <row r="155" spans="1:23" x14ac:dyDescent="0.4">
      <c r="A155" s="332"/>
      <c r="B155" s="211" t="s">
        <v>84</v>
      </c>
      <c r="C155" s="211" t="s">
        <v>63</v>
      </c>
      <c r="D155" s="211" t="s">
        <v>84</v>
      </c>
      <c r="E155" s="211" t="s">
        <v>63</v>
      </c>
      <c r="F155" s="211" t="s">
        <v>84</v>
      </c>
      <c r="G155" s="211" t="s">
        <v>63</v>
      </c>
      <c r="H155" s="211" t="s">
        <v>84</v>
      </c>
      <c r="I155" s="211" t="s">
        <v>63</v>
      </c>
      <c r="J155" s="211" t="s">
        <v>84</v>
      </c>
      <c r="K155" s="211" t="s">
        <v>63</v>
      </c>
      <c r="L155" s="211" t="s">
        <v>84</v>
      </c>
      <c r="M155" s="211" t="s">
        <v>63</v>
      </c>
    </row>
    <row r="156" spans="1:23" ht="32.4" x14ac:dyDescent="0.4">
      <c r="A156" s="7" t="s">
        <v>85</v>
      </c>
      <c r="B156" s="82"/>
      <c r="C156" s="83">
        <f>IFERROR(B156*100/$C$110,0)</f>
        <v>0</v>
      </c>
      <c r="D156" s="82"/>
      <c r="E156" s="83">
        <f>IFERROR(D156*100/$D$110,0)</f>
        <v>0</v>
      </c>
      <c r="F156" s="84"/>
      <c r="G156" s="83">
        <f>IFERROR(F156*100/$E$110,0)</f>
        <v>0</v>
      </c>
      <c r="H156" s="82"/>
      <c r="I156" s="83">
        <f>IFERROR(H156*100/$F$110,0)</f>
        <v>0</v>
      </c>
      <c r="J156" s="82"/>
      <c r="K156" s="83">
        <f>IFERROR(J156*100/$G$110,0)</f>
        <v>0</v>
      </c>
      <c r="L156" s="82"/>
      <c r="M156" s="68">
        <f>IFERROR(L156*100/$H$110,0)</f>
        <v>0</v>
      </c>
    </row>
    <row r="157" spans="1:23" ht="32.4" x14ac:dyDescent="0.4">
      <c r="A157" s="47" t="s">
        <v>86</v>
      </c>
      <c r="B157" s="70"/>
      <c r="C157" s="85">
        <f t="shared" ref="C157:C167" si="22">IFERROR(B157*100/$C$110,0)</f>
        <v>0</v>
      </c>
      <c r="D157" s="70"/>
      <c r="E157" s="85">
        <f t="shared" ref="E157:E167" si="23">IFERROR(D157*100/$D$110,0)</f>
        <v>0</v>
      </c>
      <c r="F157" s="86"/>
      <c r="G157" s="85">
        <f t="shared" ref="G157:G167" si="24">IFERROR(F157*100/$E$110,0)</f>
        <v>0</v>
      </c>
      <c r="H157" s="70"/>
      <c r="I157" s="85">
        <f t="shared" ref="I157:I167" si="25">IFERROR(H157*100/$F$110,0)</f>
        <v>0</v>
      </c>
      <c r="J157" s="70"/>
      <c r="K157" s="85">
        <f t="shared" ref="K157:K167" si="26">IFERROR(J157*100/$G$110,0)</f>
        <v>0</v>
      </c>
      <c r="L157" s="70"/>
      <c r="M157" s="247">
        <f t="shared" ref="M157:M167" si="27">IFERROR(L157*100/$H$110,0)</f>
        <v>0</v>
      </c>
    </row>
    <row r="158" spans="1:23" ht="32.4" x14ac:dyDescent="0.4">
      <c r="A158" s="47" t="s">
        <v>87</v>
      </c>
      <c r="B158" s="70"/>
      <c r="C158" s="85">
        <f t="shared" si="22"/>
        <v>0</v>
      </c>
      <c r="D158" s="70"/>
      <c r="E158" s="85">
        <f t="shared" si="23"/>
        <v>0</v>
      </c>
      <c r="F158" s="86"/>
      <c r="G158" s="85">
        <f t="shared" si="24"/>
        <v>0</v>
      </c>
      <c r="H158" s="70"/>
      <c r="I158" s="85">
        <f t="shared" si="25"/>
        <v>0</v>
      </c>
      <c r="J158" s="70"/>
      <c r="K158" s="85">
        <f t="shared" si="26"/>
        <v>0</v>
      </c>
      <c r="L158" s="70"/>
      <c r="M158" s="247">
        <f t="shared" si="27"/>
        <v>0</v>
      </c>
    </row>
    <row r="159" spans="1:23" ht="32.4" x14ac:dyDescent="0.4">
      <c r="A159" s="87" t="s">
        <v>88</v>
      </c>
      <c r="B159" s="70"/>
      <c r="C159" s="85">
        <f t="shared" si="22"/>
        <v>0</v>
      </c>
      <c r="D159" s="70"/>
      <c r="E159" s="85">
        <f t="shared" si="23"/>
        <v>0</v>
      </c>
      <c r="F159" s="86"/>
      <c r="G159" s="85">
        <f t="shared" si="24"/>
        <v>0</v>
      </c>
      <c r="H159" s="70"/>
      <c r="I159" s="85">
        <f t="shared" si="25"/>
        <v>0</v>
      </c>
      <c r="J159" s="70"/>
      <c r="K159" s="85">
        <f t="shared" si="26"/>
        <v>0</v>
      </c>
      <c r="L159" s="70"/>
      <c r="M159" s="247">
        <f t="shared" si="27"/>
        <v>0</v>
      </c>
    </row>
    <row r="160" spans="1:23" x14ac:dyDescent="0.4">
      <c r="A160" s="47" t="s">
        <v>89</v>
      </c>
      <c r="B160" s="88">
        <f>SUM(B156:B159)</f>
        <v>0</v>
      </c>
      <c r="C160" s="85">
        <f t="shared" si="22"/>
        <v>0</v>
      </c>
      <c r="D160" s="88">
        <f>SUM(D156:D159)</f>
        <v>0</v>
      </c>
      <c r="E160" s="85">
        <f t="shared" si="23"/>
        <v>0</v>
      </c>
      <c r="F160" s="88">
        <f>SUM(F156:F159)</f>
        <v>0</v>
      </c>
      <c r="G160" s="85">
        <f t="shared" si="24"/>
        <v>0</v>
      </c>
      <c r="H160" s="88">
        <f>SUM(H156:H159)</f>
        <v>0</v>
      </c>
      <c r="I160" s="85">
        <f t="shared" si="25"/>
        <v>0</v>
      </c>
      <c r="J160" s="88">
        <f>SUM(J156:J159)</f>
        <v>0</v>
      </c>
      <c r="K160" s="85">
        <f t="shared" si="26"/>
        <v>0</v>
      </c>
      <c r="L160" s="88">
        <f>SUM(L156:L159)</f>
        <v>0</v>
      </c>
      <c r="M160" s="247">
        <f t="shared" si="27"/>
        <v>0</v>
      </c>
    </row>
    <row r="161" spans="1:27" ht="32.4" x14ac:dyDescent="0.4">
      <c r="A161" s="47" t="s">
        <v>90</v>
      </c>
      <c r="B161" s="70"/>
      <c r="C161" s="85">
        <f t="shared" si="22"/>
        <v>0</v>
      </c>
      <c r="D161" s="70"/>
      <c r="E161" s="85">
        <f t="shared" si="23"/>
        <v>0</v>
      </c>
      <c r="F161" s="86"/>
      <c r="G161" s="85">
        <f t="shared" si="24"/>
        <v>0</v>
      </c>
      <c r="H161" s="70"/>
      <c r="I161" s="85">
        <f t="shared" si="25"/>
        <v>0</v>
      </c>
      <c r="J161" s="70"/>
      <c r="K161" s="85">
        <f t="shared" si="26"/>
        <v>0</v>
      </c>
      <c r="L161" s="70"/>
      <c r="M161" s="247">
        <f t="shared" si="27"/>
        <v>0</v>
      </c>
    </row>
    <row r="162" spans="1:27" ht="32.4" x14ac:dyDescent="0.4">
      <c r="A162" s="87" t="s">
        <v>91</v>
      </c>
      <c r="B162" s="70"/>
      <c r="C162" s="85">
        <f t="shared" si="22"/>
        <v>0</v>
      </c>
      <c r="D162" s="70"/>
      <c r="E162" s="85">
        <f t="shared" si="23"/>
        <v>0</v>
      </c>
      <c r="F162" s="86"/>
      <c r="G162" s="85">
        <f t="shared" si="24"/>
        <v>0</v>
      </c>
      <c r="H162" s="70"/>
      <c r="I162" s="85">
        <f t="shared" si="25"/>
        <v>0</v>
      </c>
      <c r="J162" s="70"/>
      <c r="K162" s="85">
        <f t="shared" si="26"/>
        <v>0</v>
      </c>
      <c r="L162" s="70"/>
      <c r="M162" s="247">
        <f t="shared" si="27"/>
        <v>0</v>
      </c>
    </row>
    <row r="163" spans="1:27" ht="32.4" x14ac:dyDescent="0.4">
      <c r="A163" s="89" t="s">
        <v>92</v>
      </c>
      <c r="B163" s="70"/>
      <c r="C163" s="85">
        <f>IFERROR(B163*100/B162,0)</f>
        <v>0</v>
      </c>
      <c r="D163" s="70"/>
      <c r="E163" s="85">
        <f>IFERROR(D163*100/D162,0)</f>
        <v>0</v>
      </c>
      <c r="F163" s="86"/>
      <c r="G163" s="85">
        <f>IFERROR(F163*100/F162,0)</f>
        <v>0</v>
      </c>
      <c r="H163" s="70"/>
      <c r="I163" s="85">
        <f>IFERROR(H163*100/H162,0)</f>
        <v>0</v>
      </c>
      <c r="J163" s="70"/>
      <c r="K163" s="85">
        <f>IFERROR(J163*100/J162,0)</f>
        <v>0</v>
      </c>
      <c r="L163" s="70"/>
      <c r="M163" s="247">
        <f>IFERROR(L163*100/L162,0)</f>
        <v>0</v>
      </c>
    </row>
    <row r="164" spans="1:27" ht="32.4" x14ac:dyDescent="0.4">
      <c r="A164" s="87" t="s">
        <v>93</v>
      </c>
      <c r="B164" s="70"/>
      <c r="C164" s="85">
        <f t="shared" si="22"/>
        <v>0</v>
      </c>
      <c r="D164" s="70"/>
      <c r="E164" s="85">
        <f t="shared" si="23"/>
        <v>0</v>
      </c>
      <c r="F164" s="86"/>
      <c r="G164" s="85">
        <f t="shared" si="24"/>
        <v>0</v>
      </c>
      <c r="H164" s="70"/>
      <c r="I164" s="85">
        <f t="shared" si="25"/>
        <v>0</v>
      </c>
      <c r="J164" s="70"/>
      <c r="K164" s="85">
        <f t="shared" si="26"/>
        <v>0</v>
      </c>
      <c r="L164" s="70"/>
      <c r="M164" s="247">
        <f t="shared" si="27"/>
        <v>0</v>
      </c>
    </row>
    <row r="165" spans="1:27" ht="32.4" x14ac:dyDescent="0.4">
      <c r="A165" s="89" t="s">
        <v>94</v>
      </c>
      <c r="B165" s="70"/>
      <c r="C165" s="85">
        <f>IFERROR(B165*100/B164,0)</f>
        <v>0</v>
      </c>
      <c r="D165" s="70"/>
      <c r="E165" s="85">
        <f>IFERROR(D165*100/D164,0)</f>
        <v>0</v>
      </c>
      <c r="F165" s="86"/>
      <c r="G165" s="85">
        <f>IFERROR(F165*100/F164,0)</f>
        <v>0</v>
      </c>
      <c r="H165" s="70"/>
      <c r="I165" s="85">
        <f>IFERROR(H165*100/H164,0)</f>
        <v>0</v>
      </c>
      <c r="J165" s="70"/>
      <c r="K165" s="85">
        <f>IFERROR(J165*100/J164,0)</f>
        <v>0</v>
      </c>
      <c r="L165" s="70"/>
      <c r="M165" s="247">
        <f>IFERROR(L165*100/L164,0)</f>
        <v>0</v>
      </c>
    </row>
    <row r="166" spans="1:27" x14ac:dyDescent="0.4">
      <c r="A166" s="89" t="s">
        <v>95</v>
      </c>
      <c r="B166" s="70"/>
      <c r="C166" s="85">
        <f t="shared" si="22"/>
        <v>0</v>
      </c>
      <c r="D166" s="70"/>
      <c r="E166" s="85">
        <f t="shared" si="23"/>
        <v>0</v>
      </c>
      <c r="F166" s="90"/>
      <c r="G166" s="85">
        <f t="shared" si="24"/>
        <v>0</v>
      </c>
      <c r="H166" s="70"/>
      <c r="I166" s="85">
        <f t="shared" si="25"/>
        <v>0</v>
      </c>
      <c r="J166" s="70"/>
      <c r="K166" s="85">
        <f t="shared" si="26"/>
        <v>0</v>
      </c>
      <c r="L166" s="70"/>
      <c r="M166" s="247">
        <f t="shared" si="27"/>
        <v>0</v>
      </c>
    </row>
    <row r="167" spans="1:27" ht="48.6" x14ac:dyDescent="0.4">
      <c r="A167" s="89" t="s">
        <v>96</v>
      </c>
      <c r="B167" s="70"/>
      <c r="C167" s="85">
        <f>IFERROR(B167*100/B166,0)</f>
        <v>0</v>
      </c>
      <c r="D167" s="70"/>
      <c r="E167" s="85">
        <f>IFERROR(D167*100/D166,0)</f>
        <v>0</v>
      </c>
      <c r="F167" s="86"/>
      <c r="G167" s="85">
        <f>IFERROR(F167*100/F166,0)</f>
        <v>0</v>
      </c>
      <c r="H167" s="70"/>
      <c r="I167" s="85">
        <f>IFERROR(H167*100/H166,0)</f>
        <v>0</v>
      </c>
      <c r="J167" s="70"/>
      <c r="K167" s="85">
        <f>IFERROR(J167*100/J166,0)</f>
        <v>0</v>
      </c>
      <c r="L167" s="70"/>
      <c r="M167" s="247">
        <f>IFERROR(L167*100/L166,0)</f>
        <v>0</v>
      </c>
    </row>
    <row r="168" spans="1:27" x14ac:dyDescent="0.4">
      <c r="A168" s="87" t="s">
        <v>100</v>
      </c>
      <c r="B168" s="70"/>
      <c r="C168" s="70"/>
      <c r="D168" s="70"/>
      <c r="E168" s="70"/>
      <c r="F168" s="70"/>
      <c r="G168" s="70"/>
      <c r="H168" s="70"/>
      <c r="I168" s="70"/>
      <c r="J168" s="70"/>
      <c r="K168" s="70"/>
      <c r="L168" s="70"/>
      <c r="M168" s="130"/>
      <c r="N168" s="91"/>
      <c r="O168" s="91"/>
    </row>
    <row r="169" spans="1:27" ht="16.8" customHeight="1" x14ac:dyDescent="0.4">
      <c r="A169" s="490" t="s">
        <v>101</v>
      </c>
      <c r="B169" s="490"/>
      <c r="C169" s="490"/>
      <c r="D169" s="490"/>
      <c r="E169" s="490"/>
      <c r="F169" s="490"/>
      <c r="G169" s="490"/>
      <c r="H169" s="490"/>
      <c r="I169" s="490"/>
      <c r="J169" s="490"/>
      <c r="K169" s="490"/>
      <c r="L169" s="490"/>
      <c r="M169" s="490"/>
      <c r="N169" s="490"/>
      <c r="O169" s="490"/>
      <c r="P169" s="490"/>
      <c r="Q169" s="490"/>
      <c r="R169" s="490"/>
      <c r="S169" s="490"/>
      <c r="T169" s="217"/>
      <c r="U169" s="217"/>
      <c r="V169" s="217"/>
      <c r="W169" s="209"/>
      <c r="X169" s="209"/>
      <c r="Y169" s="209"/>
      <c r="Z169" s="91"/>
      <c r="AA169" s="91"/>
    </row>
    <row r="170" spans="1:27" ht="36" customHeight="1" x14ac:dyDescent="0.4">
      <c r="A170" s="391" t="s">
        <v>102</v>
      </c>
      <c r="B170" s="391"/>
      <c r="C170" s="391"/>
      <c r="D170" s="391"/>
      <c r="E170" s="391"/>
      <c r="F170" s="391"/>
      <c r="G170" s="391"/>
      <c r="H170" s="391"/>
      <c r="I170" s="391"/>
      <c r="J170" s="391"/>
      <c r="K170" s="391"/>
      <c r="L170" s="391"/>
      <c r="M170" s="391"/>
      <c r="N170" s="391"/>
      <c r="O170" s="391"/>
      <c r="P170" s="391"/>
      <c r="Q170" s="391"/>
      <c r="R170" s="391"/>
      <c r="S170" s="391"/>
      <c r="T170" s="95"/>
      <c r="U170" s="95"/>
      <c r="V170" s="95"/>
      <c r="W170" s="95"/>
      <c r="X170" s="95"/>
      <c r="Y170" s="95"/>
    </row>
    <row r="171" spans="1:27" x14ac:dyDescent="0.4">
      <c r="A171" s="420" t="s">
        <v>74</v>
      </c>
      <c r="B171" s="420"/>
      <c r="C171" s="420"/>
      <c r="D171" s="420"/>
      <c r="E171" s="420"/>
      <c r="F171" s="420"/>
      <c r="G171" s="420"/>
      <c r="H171" s="420"/>
      <c r="I171" s="420"/>
      <c r="J171" s="420"/>
      <c r="K171" s="420"/>
      <c r="L171" s="420"/>
      <c r="M171" s="420"/>
      <c r="N171" s="420"/>
      <c r="O171" s="420"/>
      <c r="P171" s="420"/>
      <c r="Q171" s="420"/>
      <c r="R171" s="420"/>
      <c r="S171" s="420"/>
      <c r="T171" s="219"/>
      <c r="U171" s="219"/>
      <c r="V171" s="219"/>
    </row>
    <row r="172" spans="1:27" x14ac:dyDescent="0.4">
      <c r="A172" s="64"/>
      <c r="B172" s="96"/>
      <c r="C172" s="96"/>
      <c r="D172" s="96"/>
      <c r="E172" s="96"/>
      <c r="F172" s="96"/>
      <c r="G172" s="96"/>
      <c r="J172" s="96"/>
      <c r="K172" s="96"/>
      <c r="L172" s="96"/>
    </row>
    <row r="173" spans="1:27" x14ac:dyDescent="0.4">
      <c r="A173" s="359" t="s">
        <v>103</v>
      </c>
      <c r="B173" s="360"/>
      <c r="C173" s="360"/>
      <c r="D173" s="360"/>
      <c r="E173" s="360"/>
      <c r="F173" s="360"/>
      <c r="G173" s="360"/>
      <c r="H173" s="360"/>
      <c r="I173" s="360"/>
      <c r="J173" s="360"/>
      <c r="K173" s="360"/>
      <c r="L173" s="360"/>
      <c r="M173" s="361"/>
    </row>
    <row r="174" spans="1:27" x14ac:dyDescent="0.4">
      <c r="A174" s="408" t="s">
        <v>61</v>
      </c>
      <c r="B174" s="482">
        <v>2016</v>
      </c>
      <c r="C174" s="482"/>
      <c r="D174" s="482">
        <v>2017</v>
      </c>
      <c r="E174" s="482"/>
      <c r="F174" s="482"/>
      <c r="G174" s="482"/>
      <c r="H174" s="482">
        <v>2018</v>
      </c>
      <c r="I174" s="482"/>
      <c r="J174" s="482">
        <v>2019</v>
      </c>
      <c r="K174" s="482"/>
      <c r="L174" s="482">
        <v>2020</v>
      </c>
      <c r="M174" s="482"/>
    </row>
    <row r="175" spans="1:27" x14ac:dyDescent="0.4">
      <c r="A175" s="409"/>
      <c r="B175" s="482"/>
      <c r="C175" s="482"/>
      <c r="D175" s="488" t="s">
        <v>217</v>
      </c>
      <c r="E175" s="489"/>
      <c r="F175" s="488" t="s">
        <v>218</v>
      </c>
      <c r="G175" s="489"/>
      <c r="H175" s="483"/>
      <c r="I175" s="483"/>
      <c r="J175" s="483"/>
      <c r="K175" s="483"/>
      <c r="L175" s="483"/>
      <c r="M175" s="483"/>
    </row>
    <row r="176" spans="1:27" x14ac:dyDescent="0.4">
      <c r="A176" s="409"/>
      <c r="B176" s="248" t="s">
        <v>223</v>
      </c>
      <c r="C176" s="249" t="s">
        <v>63</v>
      </c>
      <c r="D176" s="248" t="s">
        <v>223</v>
      </c>
      <c r="E176" s="249" t="s">
        <v>63</v>
      </c>
      <c r="F176" s="248" t="s">
        <v>223</v>
      </c>
      <c r="G176" s="249" t="s">
        <v>63</v>
      </c>
      <c r="H176" s="248" t="s">
        <v>223</v>
      </c>
      <c r="I176" s="249" t="s">
        <v>63</v>
      </c>
      <c r="J176" s="248" t="s">
        <v>223</v>
      </c>
      <c r="K176" s="249" t="s">
        <v>63</v>
      </c>
      <c r="L176" s="248" t="s">
        <v>223</v>
      </c>
      <c r="M176" s="249" t="s">
        <v>63</v>
      </c>
    </row>
    <row r="177" spans="1:25" x14ac:dyDescent="0.4">
      <c r="A177" s="89" t="s">
        <v>105</v>
      </c>
      <c r="B177" s="72"/>
      <c r="C177" s="72"/>
      <c r="D177" s="72"/>
      <c r="E177" s="72"/>
      <c r="F177" s="72"/>
      <c r="G177" s="72"/>
      <c r="H177" s="72"/>
      <c r="I177" s="72"/>
      <c r="J177" s="72"/>
      <c r="K177" s="72"/>
      <c r="L177" s="72"/>
      <c r="M177" s="100"/>
      <c r="N177" s="99"/>
      <c r="O177" s="99"/>
    </row>
    <row r="178" spans="1:25" ht="32.4" x14ac:dyDescent="0.4">
      <c r="A178" s="87" t="s">
        <v>106</v>
      </c>
      <c r="B178" s="101"/>
      <c r="C178" s="67">
        <f>IFERROR(B178*100/B177,0)</f>
        <v>0</v>
      </c>
      <c r="D178" s="101"/>
      <c r="E178" s="67">
        <f>IFERROR(D178*100/D177,0)</f>
        <v>0</v>
      </c>
      <c r="F178" s="72"/>
      <c r="G178" s="67">
        <f>IFERROR(F178*100/F177,0)</f>
        <v>0</v>
      </c>
      <c r="H178" s="101"/>
      <c r="I178" s="67">
        <f>IFERROR(H178*100/H177,0)</f>
        <v>0</v>
      </c>
      <c r="J178" s="101"/>
      <c r="K178" s="67">
        <f>IFERROR(J178*100/J177,0)</f>
        <v>0</v>
      </c>
      <c r="L178" s="101"/>
      <c r="M178" s="71">
        <f>IFERROR(L178*100/L177,0)</f>
        <v>0</v>
      </c>
      <c r="N178" s="99"/>
      <c r="O178" s="99"/>
    </row>
    <row r="179" spans="1:25" ht="32.4" x14ac:dyDescent="0.4">
      <c r="A179" s="89" t="s">
        <v>107</v>
      </c>
      <c r="B179" s="101"/>
      <c r="C179" s="67">
        <f>IFERROR(B179*100/B178,0)</f>
        <v>0</v>
      </c>
      <c r="D179" s="101"/>
      <c r="E179" s="67">
        <f>IFERROR(D179*100/D178,0)</f>
        <v>0</v>
      </c>
      <c r="F179" s="72"/>
      <c r="G179" s="67">
        <f>IFERROR(F179*100/F178,0)</f>
        <v>0</v>
      </c>
      <c r="H179" s="101"/>
      <c r="I179" s="67">
        <f>IFERROR(H179*100/H178,0)</f>
        <v>0</v>
      </c>
      <c r="J179" s="101"/>
      <c r="K179" s="67">
        <f>IFERROR(J179*100/J178,0)</f>
        <v>0</v>
      </c>
      <c r="L179" s="101"/>
      <c r="M179" s="71">
        <f>IFERROR(L179*100/L178,0)</f>
        <v>0</v>
      </c>
      <c r="N179" s="99"/>
      <c r="O179" s="99"/>
    </row>
    <row r="180" spans="1:25" ht="32.4" x14ac:dyDescent="0.4">
      <c r="A180" s="89" t="s">
        <v>108</v>
      </c>
      <c r="B180" s="101"/>
      <c r="C180" s="67">
        <f>IFERROR(B180*100/B178,0)</f>
        <v>0</v>
      </c>
      <c r="D180" s="101"/>
      <c r="E180" s="67">
        <f>IFERROR(D180*100/D178,0)</f>
        <v>0</v>
      </c>
      <c r="F180" s="72"/>
      <c r="G180" s="67">
        <f>IFERROR(F180*100/F178,0)</f>
        <v>0</v>
      </c>
      <c r="H180" s="101"/>
      <c r="I180" s="67">
        <f>IFERROR(H180*100/H178,0)</f>
        <v>0</v>
      </c>
      <c r="J180" s="101"/>
      <c r="K180" s="67">
        <f>IFERROR(J180*100/J178,0)</f>
        <v>0</v>
      </c>
      <c r="L180" s="101"/>
      <c r="M180" s="71">
        <f>IFERROR(L180*100/L178,0)</f>
        <v>0</v>
      </c>
      <c r="N180" s="99"/>
      <c r="O180" s="99"/>
    </row>
    <row r="181" spans="1:25" x14ac:dyDescent="0.4">
      <c r="A181" s="87" t="s">
        <v>110</v>
      </c>
      <c r="B181" s="72"/>
      <c r="C181" s="72"/>
      <c r="D181" s="72"/>
      <c r="E181" s="102"/>
      <c r="F181" s="103"/>
      <c r="G181" s="102"/>
      <c r="H181" s="72"/>
      <c r="I181" s="102"/>
      <c r="J181" s="72"/>
      <c r="K181" s="102"/>
      <c r="L181" s="72"/>
      <c r="M181" s="104"/>
      <c r="N181" s="99"/>
      <c r="O181" s="99"/>
    </row>
    <row r="182" spans="1:25" x14ac:dyDescent="0.4">
      <c r="A182" s="87" t="s">
        <v>111</v>
      </c>
      <c r="B182" s="101"/>
      <c r="C182" s="67">
        <f>IFERROR(B182*100/B181,0)</f>
        <v>0</v>
      </c>
      <c r="D182" s="101"/>
      <c r="E182" s="67">
        <f>IFERROR(D182*100/D181,0)</f>
        <v>0</v>
      </c>
      <c r="F182" s="72"/>
      <c r="G182" s="67">
        <f>IFERROR(F182*100/F181,0)</f>
        <v>0</v>
      </c>
      <c r="H182" s="101"/>
      <c r="I182" s="67">
        <f>IFERROR(H182*100/H181,0)</f>
        <v>0</v>
      </c>
      <c r="J182" s="101"/>
      <c r="K182" s="67">
        <f>IFERROR(J182*100/J181,0)</f>
        <v>0</v>
      </c>
      <c r="L182" s="101"/>
      <c r="M182" s="71">
        <f>IFERROR(L182*100/L181,0)</f>
        <v>0</v>
      </c>
      <c r="N182" s="99"/>
      <c r="O182" s="99"/>
    </row>
    <row r="183" spans="1:25" ht="32.4" x14ac:dyDescent="0.4">
      <c r="A183" s="89" t="s">
        <v>112</v>
      </c>
      <c r="B183" s="101"/>
      <c r="C183" s="67">
        <f>IFERROR(B183*100/B182,0)</f>
        <v>0</v>
      </c>
      <c r="D183" s="101"/>
      <c r="E183" s="67">
        <f>IFERROR(D183*100/D182,0)</f>
        <v>0</v>
      </c>
      <c r="F183" s="72"/>
      <c r="G183" s="67">
        <f>IFERROR(F183*100/F182,0)</f>
        <v>0</v>
      </c>
      <c r="H183" s="101"/>
      <c r="I183" s="67">
        <f>IFERROR(H183*100/H182,0)</f>
        <v>0</v>
      </c>
      <c r="J183" s="101"/>
      <c r="K183" s="67">
        <f>IFERROR(J183*100/J182,0)</f>
        <v>0</v>
      </c>
      <c r="L183" s="101"/>
      <c r="M183" s="71">
        <f>IFERROR(L183*100/L182,0)</f>
        <v>0</v>
      </c>
      <c r="N183" s="99"/>
      <c r="O183" s="99"/>
    </row>
    <row r="184" spans="1:25" ht="32.4" x14ac:dyDescent="0.4">
      <c r="A184" s="51" t="s">
        <v>113</v>
      </c>
      <c r="B184" s="108"/>
      <c r="C184" s="109">
        <f>IFERROR(B184*100/B182,0)</f>
        <v>0</v>
      </c>
      <c r="D184" s="108"/>
      <c r="E184" s="109">
        <f>IFERROR(D184*100/D182,0)</f>
        <v>0</v>
      </c>
      <c r="F184" s="110"/>
      <c r="G184" s="109">
        <f>IFERROR(F184*100/F182,0)</f>
        <v>0</v>
      </c>
      <c r="H184" s="108"/>
      <c r="I184" s="109">
        <f>IFERROR(H184*100/H182,0)</f>
        <v>0</v>
      </c>
      <c r="J184" s="108"/>
      <c r="K184" s="109">
        <f>IFERROR(J184*100/J182,0)</f>
        <v>0</v>
      </c>
      <c r="L184" s="108"/>
      <c r="M184" s="111">
        <f>IFERROR(L184*100/L182,0)</f>
        <v>0</v>
      </c>
      <c r="N184" s="99"/>
      <c r="O184" s="99"/>
    </row>
    <row r="185" spans="1:25" x14ac:dyDescent="0.4">
      <c r="A185" s="13"/>
      <c r="B185" s="13"/>
      <c r="C185" s="112"/>
      <c r="D185" s="112"/>
      <c r="E185" s="112"/>
      <c r="F185" s="112"/>
      <c r="G185" s="112"/>
      <c r="H185" s="112"/>
      <c r="I185" s="112"/>
      <c r="J185" s="112"/>
      <c r="K185" s="112"/>
      <c r="L185" s="112"/>
      <c r="M185" s="112"/>
      <c r="N185" s="112"/>
      <c r="O185" s="112"/>
      <c r="P185" s="96"/>
      <c r="Q185" s="96"/>
      <c r="R185" s="96"/>
      <c r="S185" s="96"/>
      <c r="T185" s="96"/>
      <c r="U185" s="96"/>
      <c r="V185" s="96"/>
      <c r="W185" s="96"/>
      <c r="X185" s="96"/>
      <c r="Y185" s="96"/>
    </row>
    <row r="186" spans="1:25" x14ac:dyDescent="0.4">
      <c r="A186" s="298" t="s">
        <v>103</v>
      </c>
      <c r="B186" s="299"/>
      <c r="C186" s="299"/>
      <c r="D186" s="299"/>
      <c r="E186" s="299"/>
      <c r="F186" s="299"/>
      <c r="G186" s="299"/>
      <c r="H186" s="299"/>
      <c r="I186" s="299"/>
      <c r="J186" s="299"/>
      <c r="K186" s="299"/>
      <c r="L186" s="299"/>
      <c r="M186" s="299"/>
      <c r="N186" s="299"/>
      <c r="O186" s="299"/>
      <c r="P186" s="299"/>
      <c r="Q186" s="299"/>
      <c r="R186" s="299"/>
      <c r="S186" s="300"/>
    </row>
    <row r="187" spans="1:25" x14ac:dyDescent="0.4">
      <c r="A187" s="362" t="s">
        <v>126</v>
      </c>
      <c r="B187" s="366">
        <v>2016</v>
      </c>
      <c r="C187" s="367"/>
      <c r="D187" s="368"/>
      <c r="E187" s="410">
        <v>2017</v>
      </c>
      <c r="F187" s="411"/>
      <c r="G187" s="411"/>
      <c r="H187" s="411"/>
      <c r="I187" s="411"/>
      <c r="J187" s="412"/>
      <c r="K187" s="366">
        <v>2018</v>
      </c>
      <c r="L187" s="367"/>
      <c r="M187" s="368"/>
      <c r="N187" s="366">
        <v>2019</v>
      </c>
      <c r="O187" s="367"/>
      <c r="P187" s="368"/>
      <c r="Q187" s="366">
        <v>2020</v>
      </c>
      <c r="R187" s="367"/>
      <c r="S187" s="368"/>
    </row>
    <row r="188" spans="1:25" x14ac:dyDescent="0.4">
      <c r="A188" s="363"/>
      <c r="B188" s="369"/>
      <c r="C188" s="370"/>
      <c r="D188" s="371"/>
      <c r="E188" s="410" t="s">
        <v>217</v>
      </c>
      <c r="F188" s="411"/>
      <c r="G188" s="411"/>
      <c r="H188" s="411" t="s">
        <v>218</v>
      </c>
      <c r="I188" s="411"/>
      <c r="J188" s="412"/>
      <c r="K188" s="369"/>
      <c r="L188" s="370"/>
      <c r="M188" s="371"/>
      <c r="N188" s="369"/>
      <c r="O188" s="370"/>
      <c r="P188" s="371"/>
      <c r="Q188" s="369"/>
      <c r="R188" s="370"/>
      <c r="S188" s="371"/>
    </row>
    <row r="189" spans="1:25" x14ac:dyDescent="0.4">
      <c r="A189" s="363"/>
      <c r="B189" s="113" t="s">
        <v>127</v>
      </c>
      <c r="C189" s="357" t="s">
        <v>128</v>
      </c>
      <c r="D189" s="358"/>
      <c r="E189" s="113" t="s">
        <v>127</v>
      </c>
      <c r="F189" s="357" t="s">
        <v>128</v>
      </c>
      <c r="G189" s="358"/>
      <c r="H189" s="113" t="s">
        <v>127</v>
      </c>
      <c r="I189" s="357" t="s">
        <v>128</v>
      </c>
      <c r="J189" s="358"/>
      <c r="K189" s="113" t="s">
        <v>127</v>
      </c>
      <c r="L189" s="357" t="s">
        <v>128</v>
      </c>
      <c r="M189" s="358"/>
      <c r="N189" s="113" t="s">
        <v>127</v>
      </c>
      <c r="O189" s="357" t="s">
        <v>128</v>
      </c>
      <c r="P189" s="358"/>
      <c r="Q189" s="113" t="s">
        <v>127</v>
      </c>
      <c r="R189" s="357" t="s">
        <v>128</v>
      </c>
      <c r="S189" s="358"/>
    </row>
    <row r="190" spans="1:25" x14ac:dyDescent="0.4">
      <c r="A190" s="364"/>
      <c r="B190" s="113" t="s">
        <v>129</v>
      </c>
      <c r="C190" s="113" t="s">
        <v>129</v>
      </c>
      <c r="D190" s="113" t="s">
        <v>63</v>
      </c>
      <c r="E190" s="113" t="s">
        <v>129</v>
      </c>
      <c r="F190" s="113" t="s">
        <v>129</v>
      </c>
      <c r="G190" s="113" t="s">
        <v>63</v>
      </c>
      <c r="H190" s="113" t="s">
        <v>129</v>
      </c>
      <c r="I190" s="113" t="s">
        <v>129</v>
      </c>
      <c r="J190" s="113" t="s">
        <v>63</v>
      </c>
      <c r="K190" s="113" t="s">
        <v>129</v>
      </c>
      <c r="L190" s="113" t="s">
        <v>129</v>
      </c>
      <c r="M190" s="113" t="s">
        <v>63</v>
      </c>
      <c r="N190" s="113" t="s">
        <v>129</v>
      </c>
      <c r="O190" s="113" t="s">
        <v>129</v>
      </c>
      <c r="P190" s="113" t="s">
        <v>63</v>
      </c>
      <c r="Q190" s="113" t="s">
        <v>129</v>
      </c>
      <c r="R190" s="113" t="s">
        <v>129</v>
      </c>
      <c r="S190" s="113" t="s">
        <v>63</v>
      </c>
    </row>
    <row r="191" spans="1:25" s="116" customFormat="1" ht="32.4" x14ac:dyDescent="0.4">
      <c r="A191" s="207" t="s">
        <v>212</v>
      </c>
      <c r="B191" s="114"/>
      <c r="C191" s="115"/>
      <c r="D191" s="83">
        <f>IFERROR(C191*100/B191,0)</f>
        <v>0</v>
      </c>
      <c r="E191" s="114"/>
      <c r="F191" s="115"/>
      <c r="G191" s="83">
        <f>IFERROR(F191*100/E191,0)</f>
        <v>0</v>
      </c>
      <c r="H191" s="114"/>
      <c r="I191" s="115"/>
      <c r="J191" s="83">
        <f>IFERROR(I191*100/H191,0)</f>
        <v>0</v>
      </c>
      <c r="K191" s="114"/>
      <c r="L191" s="98"/>
      <c r="M191" s="83">
        <f>IFERROR(L191*100/K191,0)</f>
        <v>0</v>
      </c>
      <c r="N191" s="114"/>
      <c r="O191" s="98"/>
      <c r="P191" s="83">
        <f>IFERROR(O191*100/N191,0)</f>
        <v>0</v>
      </c>
      <c r="Q191" s="114"/>
      <c r="R191" s="98"/>
      <c r="S191" s="68">
        <f>IFERROR(R191*100/Q191,0)</f>
        <v>0</v>
      </c>
    </row>
    <row r="192" spans="1:25" s="116" customFormat="1" ht="32.4" x14ac:dyDescent="0.4">
      <c r="A192" s="87" t="s">
        <v>213</v>
      </c>
      <c r="B192" s="117"/>
      <c r="C192" s="118"/>
      <c r="D192" s="67">
        <f t="shared" ref="D192:D209" si="28">IFERROR(C192*100/B192,0)</f>
        <v>0</v>
      </c>
      <c r="E192" s="117"/>
      <c r="F192" s="118"/>
      <c r="G192" s="67">
        <f t="shared" ref="G192:G209" si="29">IFERROR(F192*100/E192,0)</f>
        <v>0</v>
      </c>
      <c r="H192" s="117"/>
      <c r="I192" s="118"/>
      <c r="J192" s="67">
        <f t="shared" ref="J192:J209" si="30">IFERROR(I192*100/H192,0)</f>
        <v>0</v>
      </c>
      <c r="K192" s="117"/>
      <c r="L192" s="101"/>
      <c r="M192" s="67">
        <f t="shared" ref="M192:M209" si="31">IFERROR(L192*100/K192,0)</f>
        <v>0</v>
      </c>
      <c r="N192" s="117"/>
      <c r="O192" s="101"/>
      <c r="P192" s="67">
        <f t="shared" ref="P192:P209" si="32">IFERROR(O192*100/N192,0)</f>
        <v>0</v>
      </c>
      <c r="Q192" s="117"/>
      <c r="R192" s="101"/>
      <c r="S192" s="71">
        <f t="shared" ref="S192:S209" si="33">IFERROR(R192*100/Q192,0)</f>
        <v>0</v>
      </c>
    </row>
    <row r="193" spans="1:19" ht="32.4" x14ac:dyDescent="0.4">
      <c r="A193" s="89" t="s">
        <v>130</v>
      </c>
      <c r="B193" s="117"/>
      <c r="C193" s="119"/>
      <c r="D193" s="67">
        <f t="shared" si="28"/>
        <v>0</v>
      </c>
      <c r="E193" s="117"/>
      <c r="F193" s="118"/>
      <c r="G193" s="67">
        <f t="shared" si="29"/>
        <v>0</v>
      </c>
      <c r="H193" s="117"/>
      <c r="I193" s="118"/>
      <c r="J193" s="67">
        <f t="shared" si="30"/>
        <v>0</v>
      </c>
      <c r="K193" s="117"/>
      <c r="L193" s="118"/>
      <c r="M193" s="67">
        <f t="shared" si="31"/>
        <v>0</v>
      </c>
      <c r="N193" s="117"/>
      <c r="O193" s="118"/>
      <c r="P193" s="67">
        <f t="shared" si="32"/>
        <v>0</v>
      </c>
      <c r="Q193" s="117"/>
      <c r="R193" s="118"/>
      <c r="S193" s="71">
        <f t="shared" si="33"/>
        <v>0</v>
      </c>
    </row>
    <row r="194" spans="1:19" ht="32.4" x14ac:dyDescent="0.4">
      <c r="A194" s="89" t="s">
        <v>131</v>
      </c>
      <c r="B194" s="117"/>
      <c r="C194" s="120"/>
      <c r="D194" s="67">
        <f t="shared" si="28"/>
        <v>0</v>
      </c>
      <c r="E194" s="117"/>
      <c r="F194" s="118"/>
      <c r="G194" s="67">
        <f t="shared" si="29"/>
        <v>0</v>
      </c>
      <c r="H194" s="117"/>
      <c r="I194" s="118"/>
      <c r="J194" s="67">
        <f t="shared" si="30"/>
        <v>0</v>
      </c>
      <c r="K194" s="117"/>
      <c r="L194" s="118"/>
      <c r="M194" s="67">
        <f t="shared" si="31"/>
        <v>0</v>
      </c>
      <c r="N194" s="117"/>
      <c r="O194" s="118"/>
      <c r="P194" s="67">
        <f t="shared" si="32"/>
        <v>0</v>
      </c>
      <c r="Q194" s="117"/>
      <c r="R194" s="118"/>
      <c r="S194" s="71">
        <f t="shared" si="33"/>
        <v>0</v>
      </c>
    </row>
    <row r="195" spans="1:19" ht="32.4" x14ac:dyDescent="0.4">
      <c r="A195" s="89" t="s">
        <v>132</v>
      </c>
      <c r="B195" s="121">
        <f>IFERROR((C193+C194),0)</f>
        <v>0</v>
      </c>
      <c r="C195" s="72"/>
      <c r="D195" s="67">
        <f t="shared" si="28"/>
        <v>0</v>
      </c>
      <c r="E195" s="121">
        <f>IFERROR((F193+F194),0)</f>
        <v>0</v>
      </c>
      <c r="F195" s="101"/>
      <c r="G195" s="67">
        <f t="shared" si="29"/>
        <v>0</v>
      </c>
      <c r="H195" s="121">
        <f>IFERROR((I193+I194),0)</f>
        <v>0</v>
      </c>
      <c r="I195" s="101"/>
      <c r="J195" s="67">
        <f t="shared" si="30"/>
        <v>0</v>
      </c>
      <c r="K195" s="121">
        <f>IFERROR((L193+L194),0)</f>
        <v>0</v>
      </c>
      <c r="L195" s="101"/>
      <c r="M195" s="67">
        <f t="shared" si="31"/>
        <v>0</v>
      </c>
      <c r="N195" s="121">
        <f>IFERROR((O193+O194),0)</f>
        <v>0</v>
      </c>
      <c r="O195" s="101"/>
      <c r="P195" s="67">
        <f t="shared" si="32"/>
        <v>0</v>
      </c>
      <c r="Q195" s="121">
        <f>IFERROR((R193+R194),0)</f>
        <v>0</v>
      </c>
      <c r="R195" s="101"/>
      <c r="S195" s="71">
        <f t="shared" si="33"/>
        <v>0</v>
      </c>
    </row>
    <row r="196" spans="1:19" ht="32.4" x14ac:dyDescent="0.4">
      <c r="A196" s="87" t="s">
        <v>224</v>
      </c>
      <c r="B196" s="121">
        <f>IFERROR(C193,0)</f>
        <v>0</v>
      </c>
      <c r="C196" s="101"/>
      <c r="D196" s="67">
        <f t="shared" si="28"/>
        <v>0</v>
      </c>
      <c r="E196" s="121">
        <f>IFERROR(F193,0)</f>
        <v>0</v>
      </c>
      <c r="F196" s="101"/>
      <c r="G196" s="67">
        <f t="shared" si="29"/>
        <v>0</v>
      </c>
      <c r="H196" s="121">
        <f>IFERROR(I193,0)</f>
        <v>0</v>
      </c>
      <c r="I196" s="101"/>
      <c r="J196" s="67">
        <f t="shared" si="30"/>
        <v>0</v>
      </c>
      <c r="K196" s="121">
        <f>IFERROR(L193,0)</f>
        <v>0</v>
      </c>
      <c r="L196" s="101"/>
      <c r="M196" s="67">
        <f t="shared" si="31"/>
        <v>0</v>
      </c>
      <c r="N196" s="121">
        <f>IFERROR(O193,0)</f>
        <v>0</v>
      </c>
      <c r="O196" s="101"/>
      <c r="P196" s="67">
        <f t="shared" si="32"/>
        <v>0</v>
      </c>
      <c r="Q196" s="121">
        <f>IFERROR(R193,0)</f>
        <v>0</v>
      </c>
      <c r="R196" s="101"/>
      <c r="S196" s="71">
        <f t="shared" si="33"/>
        <v>0</v>
      </c>
    </row>
    <row r="197" spans="1:19" ht="32.4" x14ac:dyDescent="0.4">
      <c r="A197" s="87" t="s">
        <v>225</v>
      </c>
      <c r="B197" s="121">
        <f>IFERROR(C194,0)</f>
        <v>0</v>
      </c>
      <c r="C197" s="101"/>
      <c r="D197" s="67">
        <f t="shared" si="28"/>
        <v>0</v>
      </c>
      <c r="E197" s="121">
        <f>IFERROR(F194,0)</f>
        <v>0</v>
      </c>
      <c r="F197" s="101"/>
      <c r="G197" s="67">
        <f t="shared" si="29"/>
        <v>0</v>
      </c>
      <c r="H197" s="121">
        <f>IFERROR(I194,0)</f>
        <v>0</v>
      </c>
      <c r="I197" s="101"/>
      <c r="J197" s="67">
        <f t="shared" si="30"/>
        <v>0</v>
      </c>
      <c r="K197" s="121">
        <f>IFERROR(L194,0)</f>
        <v>0</v>
      </c>
      <c r="L197" s="101"/>
      <c r="M197" s="67">
        <f t="shared" si="31"/>
        <v>0</v>
      </c>
      <c r="N197" s="121">
        <f>IFERROR(O194,0)</f>
        <v>0</v>
      </c>
      <c r="O197" s="101"/>
      <c r="P197" s="67">
        <f t="shared" si="32"/>
        <v>0</v>
      </c>
      <c r="Q197" s="121">
        <f>IFERROR(R194,0)</f>
        <v>0</v>
      </c>
      <c r="R197" s="101"/>
      <c r="S197" s="71">
        <f t="shared" si="33"/>
        <v>0</v>
      </c>
    </row>
    <row r="198" spans="1:19" ht="48.6" x14ac:dyDescent="0.4">
      <c r="A198" s="89" t="s">
        <v>133</v>
      </c>
      <c r="B198" s="121">
        <f>IFERROR((C196+C197),0)</f>
        <v>0</v>
      </c>
      <c r="C198" s="101"/>
      <c r="D198" s="67">
        <f t="shared" si="28"/>
        <v>0</v>
      </c>
      <c r="E198" s="121">
        <f>IFERROR((F196+F197),0)</f>
        <v>0</v>
      </c>
      <c r="F198" s="101"/>
      <c r="G198" s="67">
        <f t="shared" si="29"/>
        <v>0</v>
      </c>
      <c r="H198" s="121">
        <f>IFERROR((I196+I197),0)</f>
        <v>0</v>
      </c>
      <c r="I198" s="101"/>
      <c r="J198" s="67">
        <f t="shared" si="30"/>
        <v>0</v>
      </c>
      <c r="K198" s="121">
        <f>IFERROR((L196+L197),0)</f>
        <v>0</v>
      </c>
      <c r="L198" s="101"/>
      <c r="M198" s="67">
        <f t="shared" si="31"/>
        <v>0</v>
      </c>
      <c r="N198" s="121">
        <f>IFERROR((O196+O197),0)</f>
        <v>0</v>
      </c>
      <c r="O198" s="101"/>
      <c r="P198" s="67">
        <f t="shared" si="32"/>
        <v>0</v>
      </c>
      <c r="Q198" s="121">
        <f>IFERROR((R196+R197),0)</f>
        <v>0</v>
      </c>
      <c r="R198" s="101"/>
      <c r="S198" s="71">
        <f t="shared" si="33"/>
        <v>0</v>
      </c>
    </row>
    <row r="199" spans="1:19" ht="32.4" x14ac:dyDescent="0.4">
      <c r="A199" s="69" t="s">
        <v>214</v>
      </c>
      <c r="B199" s="117"/>
      <c r="C199" s="118"/>
      <c r="D199" s="67">
        <f t="shared" si="28"/>
        <v>0</v>
      </c>
      <c r="E199" s="117"/>
      <c r="F199" s="118"/>
      <c r="G199" s="67">
        <f t="shared" si="29"/>
        <v>0</v>
      </c>
      <c r="H199" s="117"/>
      <c r="I199" s="118"/>
      <c r="J199" s="67">
        <f t="shared" si="30"/>
        <v>0</v>
      </c>
      <c r="K199" s="117"/>
      <c r="L199" s="101"/>
      <c r="M199" s="67">
        <f t="shared" si="31"/>
        <v>0</v>
      </c>
      <c r="N199" s="117"/>
      <c r="O199" s="101"/>
      <c r="P199" s="67">
        <f t="shared" si="32"/>
        <v>0</v>
      </c>
      <c r="Q199" s="117"/>
      <c r="R199" s="101"/>
      <c r="S199" s="71">
        <f t="shared" si="33"/>
        <v>0</v>
      </c>
    </row>
    <row r="200" spans="1:19" ht="32.4" x14ac:dyDescent="0.4">
      <c r="A200" s="69" t="s">
        <v>215</v>
      </c>
      <c r="B200" s="117"/>
      <c r="C200" s="118"/>
      <c r="D200" s="67">
        <f t="shared" si="28"/>
        <v>0</v>
      </c>
      <c r="E200" s="117"/>
      <c r="F200" s="118"/>
      <c r="G200" s="67">
        <f t="shared" si="29"/>
        <v>0</v>
      </c>
      <c r="H200" s="117"/>
      <c r="I200" s="118"/>
      <c r="J200" s="67">
        <f t="shared" si="30"/>
        <v>0</v>
      </c>
      <c r="K200" s="117"/>
      <c r="L200" s="101"/>
      <c r="M200" s="67">
        <f t="shared" si="31"/>
        <v>0</v>
      </c>
      <c r="N200" s="117"/>
      <c r="O200" s="101"/>
      <c r="P200" s="67">
        <f t="shared" si="32"/>
        <v>0</v>
      </c>
      <c r="Q200" s="117"/>
      <c r="R200" s="101"/>
      <c r="S200" s="71">
        <f t="shared" si="33"/>
        <v>0</v>
      </c>
    </row>
    <row r="201" spans="1:19" ht="32.4" x14ac:dyDescent="0.4">
      <c r="A201" s="89" t="s">
        <v>134</v>
      </c>
      <c r="B201" s="117"/>
      <c r="C201" s="118"/>
      <c r="D201" s="67">
        <f t="shared" si="28"/>
        <v>0</v>
      </c>
      <c r="E201" s="117"/>
      <c r="F201" s="101"/>
      <c r="G201" s="67">
        <f t="shared" si="29"/>
        <v>0</v>
      </c>
      <c r="H201" s="117"/>
      <c r="I201" s="101"/>
      <c r="J201" s="67">
        <f t="shared" si="30"/>
        <v>0</v>
      </c>
      <c r="K201" s="117"/>
      <c r="L201" s="101"/>
      <c r="M201" s="67">
        <f t="shared" si="31"/>
        <v>0</v>
      </c>
      <c r="N201" s="117"/>
      <c r="O201" s="101"/>
      <c r="P201" s="67">
        <f t="shared" si="32"/>
        <v>0</v>
      </c>
      <c r="Q201" s="117"/>
      <c r="R201" s="101"/>
      <c r="S201" s="71">
        <f t="shared" si="33"/>
        <v>0</v>
      </c>
    </row>
    <row r="202" spans="1:19" ht="32.4" x14ac:dyDescent="0.4">
      <c r="A202" s="89" t="s">
        <v>135</v>
      </c>
      <c r="B202" s="117"/>
      <c r="C202" s="118"/>
      <c r="D202" s="67">
        <f t="shared" si="28"/>
        <v>0</v>
      </c>
      <c r="E202" s="117"/>
      <c r="F202" s="101"/>
      <c r="G202" s="67">
        <f t="shared" si="29"/>
        <v>0</v>
      </c>
      <c r="H202" s="117"/>
      <c r="I202" s="101"/>
      <c r="J202" s="67">
        <f t="shared" si="30"/>
        <v>0</v>
      </c>
      <c r="K202" s="117"/>
      <c r="L202" s="101"/>
      <c r="M202" s="67">
        <f t="shared" si="31"/>
        <v>0</v>
      </c>
      <c r="N202" s="117"/>
      <c r="O202" s="101"/>
      <c r="P202" s="67">
        <f t="shared" si="32"/>
        <v>0</v>
      </c>
      <c r="Q202" s="117"/>
      <c r="R202" s="101"/>
      <c r="S202" s="71">
        <f t="shared" si="33"/>
        <v>0</v>
      </c>
    </row>
    <row r="203" spans="1:19" ht="32.4" x14ac:dyDescent="0.4">
      <c r="A203" s="87" t="s">
        <v>136</v>
      </c>
      <c r="B203" s="121">
        <f>IFERROR((C201+C202),0)</f>
        <v>0</v>
      </c>
      <c r="C203" s="101"/>
      <c r="D203" s="67">
        <f t="shared" si="28"/>
        <v>0</v>
      </c>
      <c r="E203" s="121">
        <f>IFERROR((F201+F202),0)</f>
        <v>0</v>
      </c>
      <c r="F203" s="101"/>
      <c r="G203" s="67">
        <f t="shared" si="29"/>
        <v>0</v>
      </c>
      <c r="H203" s="121">
        <f>IFERROR((I201+I202),0)</f>
        <v>0</v>
      </c>
      <c r="I203" s="101"/>
      <c r="J203" s="67">
        <f t="shared" si="30"/>
        <v>0</v>
      </c>
      <c r="K203" s="121">
        <f>IFERROR((L201+L202),0)</f>
        <v>0</v>
      </c>
      <c r="L203" s="101"/>
      <c r="M203" s="67">
        <f t="shared" si="31"/>
        <v>0</v>
      </c>
      <c r="N203" s="121">
        <f>IFERROR((O201+O202),0)</f>
        <v>0</v>
      </c>
      <c r="O203" s="101"/>
      <c r="P203" s="67">
        <f t="shared" si="32"/>
        <v>0</v>
      </c>
      <c r="Q203" s="121">
        <f>IFERROR((R201+R202),0)</f>
        <v>0</v>
      </c>
      <c r="R203" s="101"/>
      <c r="S203" s="71">
        <f t="shared" si="33"/>
        <v>0</v>
      </c>
    </row>
    <row r="204" spans="1:19" ht="32.4" x14ac:dyDescent="0.4">
      <c r="A204" s="87" t="s">
        <v>226</v>
      </c>
      <c r="B204" s="121">
        <f>IFERROR(C201,0)</f>
        <v>0</v>
      </c>
      <c r="C204" s="101"/>
      <c r="D204" s="67">
        <f t="shared" si="28"/>
        <v>0</v>
      </c>
      <c r="E204" s="121">
        <f>IFERROR(F201,0)</f>
        <v>0</v>
      </c>
      <c r="F204" s="101"/>
      <c r="G204" s="67">
        <f t="shared" si="29"/>
        <v>0</v>
      </c>
      <c r="H204" s="121">
        <f>IFERROR(I201,0)</f>
        <v>0</v>
      </c>
      <c r="I204" s="101"/>
      <c r="J204" s="67">
        <f t="shared" si="30"/>
        <v>0</v>
      </c>
      <c r="K204" s="121">
        <f>IFERROR(L201,0)</f>
        <v>0</v>
      </c>
      <c r="L204" s="101"/>
      <c r="M204" s="67">
        <f t="shared" si="31"/>
        <v>0</v>
      </c>
      <c r="N204" s="121">
        <f>IFERROR(O201,0)</f>
        <v>0</v>
      </c>
      <c r="O204" s="101"/>
      <c r="P204" s="67">
        <f t="shared" si="32"/>
        <v>0</v>
      </c>
      <c r="Q204" s="121">
        <f>IFERROR(R201,0)</f>
        <v>0</v>
      </c>
      <c r="R204" s="101"/>
      <c r="S204" s="71">
        <f t="shared" si="33"/>
        <v>0</v>
      </c>
    </row>
    <row r="205" spans="1:19" ht="32.4" x14ac:dyDescent="0.4">
      <c r="A205" s="87" t="s">
        <v>227</v>
      </c>
      <c r="B205" s="121">
        <f>IFERROR(C202,0)</f>
        <v>0</v>
      </c>
      <c r="C205" s="101"/>
      <c r="D205" s="67">
        <f t="shared" si="28"/>
        <v>0</v>
      </c>
      <c r="E205" s="121">
        <f>IFERROR(F202,0)</f>
        <v>0</v>
      </c>
      <c r="F205" s="101"/>
      <c r="G205" s="67">
        <f t="shared" si="29"/>
        <v>0</v>
      </c>
      <c r="H205" s="121">
        <f>IFERROR(I202,0)</f>
        <v>0</v>
      </c>
      <c r="I205" s="101"/>
      <c r="J205" s="67">
        <f t="shared" si="30"/>
        <v>0</v>
      </c>
      <c r="K205" s="121">
        <f>IFERROR(L202,0)</f>
        <v>0</v>
      </c>
      <c r="L205" s="101"/>
      <c r="M205" s="67">
        <f t="shared" si="31"/>
        <v>0</v>
      </c>
      <c r="N205" s="121">
        <f>IFERROR(O202,0)</f>
        <v>0</v>
      </c>
      <c r="O205" s="101"/>
      <c r="P205" s="67">
        <f t="shared" si="32"/>
        <v>0</v>
      </c>
      <c r="Q205" s="121">
        <f>IFERROR(R202,0)</f>
        <v>0</v>
      </c>
      <c r="R205" s="101"/>
      <c r="S205" s="71">
        <f t="shared" si="33"/>
        <v>0</v>
      </c>
    </row>
    <row r="206" spans="1:19" ht="48.6" x14ac:dyDescent="0.4">
      <c r="A206" s="87" t="s">
        <v>137</v>
      </c>
      <c r="B206" s="121">
        <f>IFERROR((C204+C205),0)</f>
        <v>0</v>
      </c>
      <c r="C206" s="101"/>
      <c r="D206" s="67">
        <f t="shared" si="28"/>
        <v>0</v>
      </c>
      <c r="E206" s="121">
        <f>IFERROR((F204+F205),0)</f>
        <v>0</v>
      </c>
      <c r="F206" s="101"/>
      <c r="G206" s="67">
        <f t="shared" si="29"/>
        <v>0</v>
      </c>
      <c r="H206" s="121">
        <f>IFERROR((I204+I205),0)</f>
        <v>0</v>
      </c>
      <c r="I206" s="101"/>
      <c r="J206" s="67">
        <f t="shared" si="30"/>
        <v>0</v>
      </c>
      <c r="K206" s="121">
        <f>IFERROR((L204+L205),0)</f>
        <v>0</v>
      </c>
      <c r="L206" s="101"/>
      <c r="M206" s="67">
        <f t="shared" si="31"/>
        <v>0</v>
      </c>
      <c r="N206" s="121">
        <f>IFERROR((O204+O205),0)</f>
        <v>0</v>
      </c>
      <c r="O206" s="101"/>
      <c r="P206" s="67">
        <f t="shared" si="32"/>
        <v>0</v>
      </c>
      <c r="Q206" s="121">
        <f>IFERROR((R204+R205),0)</f>
        <v>0</v>
      </c>
      <c r="R206" s="101"/>
      <c r="S206" s="71">
        <f t="shared" si="33"/>
        <v>0</v>
      </c>
    </row>
    <row r="207" spans="1:19" x14ac:dyDescent="0.4">
      <c r="A207" s="47" t="s">
        <v>138</v>
      </c>
      <c r="B207" s="101"/>
      <c r="C207" s="101"/>
      <c r="D207" s="67">
        <f t="shared" si="28"/>
        <v>0</v>
      </c>
      <c r="E207" s="122"/>
      <c r="F207" s="101"/>
      <c r="G207" s="67">
        <f t="shared" si="29"/>
        <v>0</v>
      </c>
      <c r="H207" s="122"/>
      <c r="I207" s="101"/>
      <c r="J207" s="67">
        <f t="shared" si="30"/>
        <v>0</v>
      </c>
      <c r="K207" s="101"/>
      <c r="L207" s="101"/>
      <c r="M207" s="67">
        <f t="shared" si="31"/>
        <v>0</v>
      </c>
      <c r="N207" s="101"/>
      <c r="O207" s="101"/>
      <c r="P207" s="67">
        <f t="shared" si="32"/>
        <v>0</v>
      </c>
      <c r="Q207" s="101"/>
      <c r="R207" s="101"/>
      <c r="S207" s="71">
        <f t="shared" si="33"/>
        <v>0</v>
      </c>
    </row>
    <row r="208" spans="1:19" ht="32.4" x14ac:dyDescent="0.4">
      <c r="A208" s="87" t="s">
        <v>273</v>
      </c>
      <c r="B208" s="101"/>
      <c r="C208" s="101"/>
      <c r="D208" s="67">
        <f t="shared" si="28"/>
        <v>0</v>
      </c>
      <c r="E208" s="122"/>
      <c r="F208" s="101"/>
      <c r="G208" s="67">
        <f t="shared" si="29"/>
        <v>0</v>
      </c>
      <c r="H208" s="122"/>
      <c r="I208" s="101"/>
      <c r="J208" s="67">
        <f t="shared" si="30"/>
        <v>0</v>
      </c>
      <c r="K208" s="101"/>
      <c r="L208" s="101"/>
      <c r="M208" s="67">
        <f t="shared" si="31"/>
        <v>0</v>
      </c>
      <c r="N208" s="101"/>
      <c r="O208" s="101"/>
      <c r="P208" s="67">
        <f t="shared" si="32"/>
        <v>0</v>
      </c>
      <c r="Q208" s="101"/>
      <c r="R208" s="101"/>
      <c r="S208" s="71">
        <f t="shared" si="33"/>
        <v>0</v>
      </c>
    </row>
    <row r="209" spans="1:25" ht="32.4" x14ac:dyDescent="0.4">
      <c r="A209" s="208" t="s">
        <v>274</v>
      </c>
      <c r="B209" s="108"/>
      <c r="C209" s="108"/>
      <c r="D209" s="109">
        <f t="shared" si="28"/>
        <v>0</v>
      </c>
      <c r="E209" s="123"/>
      <c r="F209" s="108"/>
      <c r="G209" s="109">
        <f t="shared" si="29"/>
        <v>0</v>
      </c>
      <c r="H209" s="123"/>
      <c r="I209" s="108"/>
      <c r="J209" s="109">
        <f t="shared" si="30"/>
        <v>0</v>
      </c>
      <c r="K209" s="108"/>
      <c r="L209" s="108"/>
      <c r="M209" s="109">
        <f t="shared" si="31"/>
        <v>0</v>
      </c>
      <c r="N209" s="108"/>
      <c r="O209" s="108"/>
      <c r="P209" s="109">
        <f t="shared" si="32"/>
        <v>0</v>
      </c>
      <c r="Q209" s="108"/>
      <c r="R209" s="108"/>
      <c r="S209" s="111">
        <f t="shared" si="33"/>
        <v>0</v>
      </c>
    </row>
    <row r="210" spans="1:25" ht="37.200000000000003" customHeight="1" x14ac:dyDescent="0.4">
      <c r="A210" s="487" t="s">
        <v>141</v>
      </c>
      <c r="B210" s="487"/>
      <c r="C210" s="487"/>
      <c r="D210" s="487"/>
      <c r="E210" s="487"/>
      <c r="F210" s="487"/>
      <c r="G210" s="487"/>
      <c r="H210" s="487"/>
      <c r="I210" s="487"/>
      <c r="J210" s="487"/>
      <c r="K210" s="487"/>
      <c r="L210" s="487"/>
      <c r="M210" s="487"/>
      <c r="N210" s="487"/>
      <c r="O210" s="487"/>
      <c r="P210" s="487"/>
      <c r="Q210" s="487"/>
      <c r="R210" s="487"/>
      <c r="S210" s="487"/>
      <c r="T210" s="222"/>
      <c r="U210" s="222"/>
      <c r="V210" s="222"/>
      <c r="W210" s="222"/>
      <c r="X210" s="222"/>
      <c r="Y210" s="222"/>
    </row>
    <row r="211" spans="1:25" x14ac:dyDescent="0.4">
      <c r="A211" s="486" t="s">
        <v>142</v>
      </c>
      <c r="B211" s="486"/>
      <c r="C211" s="486"/>
      <c r="D211" s="486"/>
      <c r="E211" s="486"/>
      <c r="F211" s="486"/>
      <c r="G211" s="486"/>
      <c r="H211" s="486"/>
      <c r="I211" s="486"/>
      <c r="J211" s="486"/>
      <c r="K211" s="486"/>
      <c r="L211" s="486"/>
      <c r="M211" s="486"/>
      <c r="N211" s="486"/>
      <c r="O211" s="486"/>
      <c r="P211" s="486"/>
      <c r="Q211" s="486"/>
      <c r="R211" s="486"/>
      <c r="S211" s="486"/>
      <c r="T211" s="32"/>
      <c r="U211" s="32"/>
      <c r="V211" s="32"/>
      <c r="W211" s="32"/>
      <c r="X211" s="32"/>
      <c r="Y211" s="32"/>
    </row>
    <row r="212" spans="1:25" ht="16.8" customHeight="1" x14ac:dyDescent="0.4">
      <c r="A212" s="485" t="s">
        <v>143</v>
      </c>
      <c r="B212" s="485"/>
      <c r="C212" s="485"/>
      <c r="D212" s="485"/>
      <c r="E212" s="485"/>
      <c r="F212" s="485"/>
      <c r="G212" s="485"/>
      <c r="H212" s="485"/>
      <c r="I212" s="485"/>
      <c r="J212" s="485"/>
      <c r="K212" s="485"/>
      <c r="L212" s="485"/>
      <c r="M212" s="485"/>
      <c r="N212" s="485"/>
      <c r="O212" s="485"/>
      <c r="P212" s="485"/>
      <c r="Q212" s="485"/>
      <c r="R212" s="485"/>
      <c r="S212" s="485"/>
      <c r="T212" s="222"/>
      <c r="U212" s="222"/>
      <c r="V212" s="222"/>
      <c r="W212" s="222"/>
      <c r="X212" s="222"/>
      <c r="Y212" s="222"/>
    </row>
    <row r="213" spans="1:25" ht="16.8" customHeight="1" x14ac:dyDescent="0.4">
      <c r="A213" s="484" t="s">
        <v>280</v>
      </c>
      <c r="B213" s="484"/>
      <c r="C213" s="484"/>
      <c r="D213" s="484"/>
      <c r="E213" s="484"/>
      <c r="F213" s="484"/>
      <c r="G213" s="484"/>
      <c r="H213" s="484"/>
      <c r="I213" s="484"/>
      <c r="J213" s="484"/>
      <c r="K213" s="484"/>
      <c r="L213" s="484"/>
      <c r="M213" s="484"/>
      <c r="N213" s="484"/>
      <c r="O213" s="484"/>
      <c r="P213" s="484"/>
      <c r="Q213" s="484"/>
      <c r="R213" s="484"/>
      <c r="S213" s="484"/>
      <c r="T213" s="223"/>
      <c r="U213" s="223"/>
      <c r="V213" s="223"/>
      <c r="W213" s="223"/>
      <c r="X213" s="223"/>
      <c r="Y213" s="223"/>
    </row>
    <row r="214" spans="1:25" ht="16.8" customHeight="1" x14ac:dyDescent="0.4">
      <c r="A214" s="484" t="s">
        <v>281</v>
      </c>
      <c r="B214" s="484"/>
      <c r="C214" s="484"/>
      <c r="D214" s="484"/>
      <c r="E214" s="484"/>
      <c r="F214" s="484"/>
      <c r="G214" s="484"/>
      <c r="H214" s="484"/>
      <c r="I214" s="484"/>
      <c r="J214" s="484"/>
      <c r="K214" s="484"/>
      <c r="L214" s="484"/>
      <c r="M214" s="484"/>
      <c r="N214" s="484"/>
      <c r="O214" s="484"/>
      <c r="P214" s="484"/>
      <c r="Q214" s="484"/>
      <c r="R214" s="484"/>
      <c r="S214" s="484"/>
      <c r="T214" s="223"/>
      <c r="U214" s="223"/>
      <c r="V214" s="223"/>
      <c r="W214" s="223"/>
      <c r="X214" s="223"/>
      <c r="Y214" s="223"/>
    </row>
    <row r="215" spans="1:25" x14ac:dyDescent="0.4">
      <c r="A215" s="210"/>
      <c r="B215" s="210"/>
      <c r="C215" s="210"/>
      <c r="D215" s="210"/>
      <c r="E215" s="210"/>
      <c r="F215" s="210"/>
      <c r="G215" s="210"/>
      <c r="H215" s="210"/>
      <c r="I215" s="210"/>
      <c r="J215" s="210"/>
      <c r="K215" s="210"/>
      <c r="L215" s="210"/>
      <c r="M215" s="210"/>
      <c r="N215" s="210"/>
      <c r="O215" s="210"/>
      <c r="P215" s="210"/>
      <c r="Q215" s="210"/>
      <c r="R215" s="210"/>
      <c r="S215" s="210"/>
      <c r="T215" s="210"/>
      <c r="U215" s="210"/>
      <c r="V215" s="210"/>
      <c r="W215" s="210"/>
      <c r="X215" s="210"/>
      <c r="Y215" s="210"/>
    </row>
    <row r="216" spans="1:25" x14ac:dyDescent="0.4">
      <c r="A216" s="2"/>
    </row>
  </sheetData>
  <mergeCells count="112">
    <mergeCell ref="E114:J114"/>
    <mergeCell ref="E123:J123"/>
    <mergeCell ref="C106:C107"/>
    <mergeCell ref="D106:E106"/>
    <mergeCell ref="A108:A110"/>
    <mergeCell ref="E137:J137"/>
    <mergeCell ref="N114:P115"/>
    <mergeCell ref="Q114:S115"/>
    <mergeCell ref="E115:G115"/>
    <mergeCell ref="H115:J115"/>
    <mergeCell ref="A114:A116"/>
    <mergeCell ref="B114:D115"/>
    <mergeCell ref="B13:J13"/>
    <mergeCell ref="B14:J14"/>
    <mergeCell ref="D76:F76"/>
    <mergeCell ref="E86:G86"/>
    <mergeCell ref="B81:B82"/>
    <mergeCell ref="C81:C82"/>
    <mergeCell ref="D81:D82"/>
    <mergeCell ref="A113:S113"/>
    <mergeCell ref="B16:J16"/>
    <mergeCell ref="B15:J15"/>
    <mergeCell ref="B20:J20"/>
    <mergeCell ref="B17:J17"/>
    <mergeCell ref="B18:J18"/>
    <mergeCell ref="B19:J19"/>
    <mergeCell ref="K114:M115"/>
    <mergeCell ref="E81:G81"/>
    <mergeCell ref="N123:P124"/>
    <mergeCell ref="K137:M138"/>
    <mergeCell ref="N137:P138"/>
    <mergeCell ref="Q137:S138"/>
    <mergeCell ref="E138:G138"/>
    <mergeCell ref="H138:J138"/>
    <mergeCell ref="Q123:S124"/>
    <mergeCell ref="E124:G124"/>
    <mergeCell ref="H124:J124"/>
    <mergeCell ref="B153:C154"/>
    <mergeCell ref="D153:G153"/>
    <mergeCell ref="H153:I154"/>
    <mergeCell ref="J153:K154"/>
    <mergeCell ref="A152:M152"/>
    <mergeCell ref="A123:A125"/>
    <mergeCell ref="B123:D124"/>
    <mergeCell ref="K123:M124"/>
    <mergeCell ref="A137:A139"/>
    <mergeCell ref="B137:D138"/>
    <mergeCell ref="A213:S213"/>
    <mergeCell ref="A214:S214"/>
    <mergeCell ref="A212:S212"/>
    <mergeCell ref="A211:S211"/>
    <mergeCell ref="A210:S210"/>
    <mergeCell ref="A186:S186"/>
    <mergeCell ref="Q187:S188"/>
    <mergeCell ref="E188:G188"/>
    <mergeCell ref="H188:J188"/>
    <mergeCell ref="C189:D189"/>
    <mergeCell ref="F189:G189"/>
    <mergeCell ref="I189:J189"/>
    <mergeCell ref="B187:D188"/>
    <mergeCell ref="E187:J187"/>
    <mergeCell ref="K187:M188"/>
    <mergeCell ref="L189:M189"/>
    <mergeCell ref="O189:P189"/>
    <mergeCell ref="R189:S189"/>
    <mergeCell ref="B12:J12"/>
    <mergeCell ref="F106:F107"/>
    <mergeCell ref="G106:G107"/>
    <mergeCell ref="H106:H107"/>
    <mergeCell ref="N187:P188"/>
    <mergeCell ref="A187:A190"/>
    <mergeCell ref="A174:A176"/>
    <mergeCell ref="B174:C175"/>
    <mergeCell ref="D174:G174"/>
    <mergeCell ref="H174:I175"/>
    <mergeCell ref="J174:K175"/>
    <mergeCell ref="L174:M175"/>
    <mergeCell ref="D175:E175"/>
    <mergeCell ref="F175:G175"/>
    <mergeCell ref="L153:M154"/>
    <mergeCell ref="D154:E154"/>
    <mergeCell ref="F154:G154"/>
    <mergeCell ref="A169:S169"/>
    <mergeCell ref="A170:S170"/>
    <mergeCell ref="A171:S171"/>
    <mergeCell ref="A173:M173"/>
    <mergeCell ref="A153:A155"/>
    <mergeCell ref="B98:G98"/>
    <mergeCell ref="B99:G99"/>
    <mergeCell ref="B100:G100"/>
    <mergeCell ref="B101:G101"/>
    <mergeCell ref="B102:G102"/>
    <mergeCell ref="B103:G103"/>
    <mergeCell ref="A97:G97"/>
    <mergeCell ref="D85:G85"/>
    <mergeCell ref="E88:G88"/>
    <mergeCell ref="E87:G87"/>
    <mergeCell ref="A32:A35"/>
    <mergeCell ref="B32:C32"/>
    <mergeCell ref="B33:C33"/>
    <mergeCell ref="B34:C34"/>
    <mergeCell ref="B35:C35"/>
    <mergeCell ref="A22:S22"/>
    <mergeCell ref="A85:A89"/>
    <mergeCell ref="E89:G89"/>
    <mergeCell ref="A24:A29"/>
    <mergeCell ref="B24:D24"/>
    <mergeCell ref="B26:D26"/>
    <mergeCell ref="B27:D27"/>
    <mergeCell ref="B28:D28"/>
    <mergeCell ref="B29:D29"/>
    <mergeCell ref="B25:D25"/>
  </mergeCells>
  <dataValidations count="4">
    <dataValidation type="whole" showInputMessage="1" showErrorMessage="1" errorTitle="Validar" error="Se debe declarar valores numéricos que estén en el rango de 0 a 99999999_x000a__x000a_Es obligatorio declarar el número de profesores que laboran en la institución._x000a_" sqref="E117">
      <formula1>1</formula1>
      <formula2>999999</formula2>
    </dataValidation>
    <dataValidation type="whole" showInputMessage="1" showErrorMessage="1" errorTitle="Validar" error="Se debe declarar valores numéricos que estén en el rango de 0 a 99999999" sqref="H136:I136 B117:D118 K117:L118 F117:F118 E118 D119 V136:W136 B136:C136 K126:L136 N117:O118 Q117:R118 E126:F136 N126:O136 Q126:R135 Z136:AA136">
      <formula1>0</formula1>
      <formula2>999999</formula2>
    </dataValidation>
    <dataValidation type="decimal" allowBlank="1" showInputMessage="1" showErrorMessage="1" errorTitle="Validar" error="Se debe declarar valores numéricos que estén en el rango de 0 a 99999999" sqref="F185 H207:H209 E207:E209 L203:L209 C203:C209 R195:R198 L195:L198 C195:C198 E187 O203:O209 K187 O195:O198 R203:R209 N187 Q187 N185 L177:L185 B177:B185 D177:D185 J177:J185 H177:H185">
      <formula1>0</formula1>
      <formula2>999999.999999</formula2>
    </dataValidation>
    <dataValidation type="whole" allowBlank="1" showInputMessage="1" showErrorMessage="1" sqref="C86">
      <formula1>1</formula1>
      <formula2>4</formula2>
    </dataValidation>
  </dataValidations>
  <printOptions horizontalCentered="1"/>
  <pageMargins left="0.55118110236220474" right="0.47244094488188981" top="0.47244094488188981" bottom="0.43307086614173229" header="0.31496062992125984" footer="0.31496062992125984"/>
  <pageSetup scale="49" fitToHeight="10" orientation="landscape" r:id="rId1"/>
  <rowBreaks count="3" manualBreakCount="3">
    <brk id="171" max="24" man="1"/>
    <brk id="185" max="24" man="1"/>
    <brk id="215"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FormatoInstitucional</vt:lpstr>
      <vt:lpstr>FormatoDES</vt:lpstr>
      <vt:lpstr>FormatoPE</vt:lpstr>
      <vt:lpstr>FormatoDES!Área_de_impresión</vt:lpstr>
      <vt:lpstr>FormatoInstitucional!Área_de_impresión</vt:lpstr>
      <vt:lpstr>FormatoPE!Área_de_impresión</vt:lpstr>
      <vt:lpstr>FormatoDES!Títulos_a_imprimir</vt:lpstr>
      <vt:lpstr>FormatoInstitucional!Títulos_a_imprimir</vt:lpstr>
      <vt:lpstr>FormatoPE!Títulos_a_imprimir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Pascual Conde Maldonado</dc:creator>
  <cp:keywords/>
  <dc:description/>
  <cp:lastModifiedBy>Usuario de Windows</cp:lastModifiedBy>
  <cp:revision/>
  <cp:lastPrinted>2019-07-30T23:26:24Z</cp:lastPrinted>
  <dcterms:created xsi:type="dcterms:W3CDTF">2011-05-04T15:11:54Z</dcterms:created>
  <dcterms:modified xsi:type="dcterms:W3CDTF">2019-08-14T00:21:29Z</dcterms:modified>
  <cp:category/>
  <cp:contentStatus/>
</cp:coreProperties>
</file>