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0" yWindow="60" windowWidth="6660" windowHeight="4515" tabRatio="855"/>
  </bookViews>
  <sheets>
    <sheet name="10 Capacit ac" sheetId="156" r:id="rId1"/>
    <sheet name="11 Cur tutoria" sheetId="157" r:id="rId2"/>
    <sheet name="12 Cursos form" sheetId="158" r:id="rId3"/>
    <sheet name="13 Diplomados" sheetId="159" r:id="rId4"/>
    <sheet name="14 Cur tutoria ext" sheetId="160" r:id="rId5"/>
    <sheet name="15 Cursos ext 1" sheetId="161" r:id="rId6"/>
    <sheet name="16 Diplomados ext " sheetId="162" r:id="rId7"/>
    <sheet name="134 diplom BIEN" sheetId="131" state="hidden" r:id="rId8"/>
  </sheets>
  <definedNames>
    <definedName name="_xlnm._FilterDatabase" localSheetId="4" hidden="1">#N/A</definedName>
    <definedName name="_xlnm._FilterDatabase" localSheetId="5" hidden="1">'15 Cursos ext 1'!$A$3:$H$59</definedName>
    <definedName name="aA" localSheetId="1">#REF!</definedName>
    <definedName name="aA" localSheetId="4">#REF!</definedName>
    <definedName name="aA">#REF!</definedName>
    <definedName name="AMARASA" localSheetId="1">#REF!</definedName>
    <definedName name="AMARASA" localSheetId="4">#REF!</definedName>
    <definedName name="AMARASA">#REF!</definedName>
    <definedName name="Años_préstamo" localSheetId="1">#REF!</definedName>
    <definedName name="Años_préstamo" localSheetId="4">#REF!</definedName>
    <definedName name="Años_préstamo">#REF!</definedName>
    <definedName name="_xlnm.Print_Area" localSheetId="0">'10 Capacit ac'!$A$1:$E$27</definedName>
    <definedName name="_xlnm.Print_Area" localSheetId="1">'11 Cur tutoria'!$A$1:$B$60</definedName>
    <definedName name="_xlnm.Print_Area" localSheetId="2">'12 Cursos form'!$A$1:$H$72</definedName>
    <definedName name="_xlnm.Print_Area" localSheetId="3">'13 Diplomados'!$A$1:$H$51</definedName>
    <definedName name="_xlnm.Print_Area" localSheetId="7">'134 diplom BIEN'!$A$2:$G$79</definedName>
    <definedName name="_xlnm.Print_Area" localSheetId="4">'14 Cur tutoria ext'!$A$1:$B$22</definedName>
    <definedName name="_xlnm.Print_Area" localSheetId="5">'15 Cursos ext 1'!$A$1:$H$66</definedName>
    <definedName name="_xlnm.Print_Area" localSheetId="6">'16 Diplomados ext '!$A$1:$H$21</definedName>
    <definedName name="asasa" localSheetId="1">#N/A</definedName>
    <definedName name="asasa" localSheetId="7">#N/A</definedName>
    <definedName name="asasa" localSheetId="4">#N/A</definedName>
    <definedName name="asasa">#REF!</definedName>
    <definedName name="asdasa" localSheetId="1">#N/A</definedName>
    <definedName name="asdasa" localSheetId="7">#N/A</definedName>
    <definedName name="asdasa" localSheetId="4">#N/A</definedName>
    <definedName name="asdasa">#REF!</definedName>
    <definedName name="asdsa" localSheetId="1">#N/A</definedName>
    <definedName name="asdsa" localSheetId="7">#N/A</definedName>
    <definedName name="asdsa" localSheetId="4">#N/A</definedName>
    <definedName name="asdsa">#REF!</definedName>
    <definedName name="asdsa1" localSheetId="1">#REF!</definedName>
    <definedName name="asdsa1" localSheetId="4">#REF!</definedName>
    <definedName name="asdsa1">#REF!</definedName>
    <definedName name="_xlnm.Database" localSheetId="1">#REF!</definedName>
    <definedName name="_xlnm.Database" localSheetId="4">#REF!</definedName>
    <definedName name="_xlnm.Database">#REF!</definedName>
    <definedName name="c_canalizacion" localSheetId="1">#N/A</definedName>
    <definedName name="c_canalizacion" localSheetId="7">#N/A</definedName>
    <definedName name="c_canalizacion" localSheetId="4">#N/A</definedName>
    <definedName name="c_canalizacion">#REF!</definedName>
    <definedName name="c_canalizacion_3" localSheetId="1">#N/A</definedName>
    <definedName name="c_canalizacion_3" localSheetId="7">#N/A</definedName>
    <definedName name="c_canalizacion_3" localSheetId="4">#N/A</definedName>
    <definedName name="c_canalizacion_3">#REF!</definedName>
    <definedName name="c_canalizacion_4" localSheetId="1">#N/A</definedName>
    <definedName name="c_canalizacion_4" localSheetId="7">#N/A</definedName>
    <definedName name="c_canalizacion_4" localSheetId="4">#N/A</definedName>
    <definedName name="c_canalizacion_4">#REF!</definedName>
    <definedName name="c_canalizacion_5" localSheetId="1">#N/A</definedName>
    <definedName name="c_canalizacion_5" localSheetId="7">#N/A</definedName>
    <definedName name="c_canalizacion_5" localSheetId="4">#N/A</definedName>
    <definedName name="c_canalizacion_5">#REF!</definedName>
    <definedName name="c_canalizacion1" localSheetId="1">#REF!</definedName>
    <definedName name="c_canalizacion1" localSheetId="4">#REF!</definedName>
    <definedName name="c_canalizacion1">#REF!</definedName>
    <definedName name="c_emprendedores_prospecto_NOUN1" localSheetId="1">#REF!</definedName>
    <definedName name="c_emprendedores_prospecto_NOUN1" localSheetId="4">#REF!</definedName>
    <definedName name="c_emprendedores_prospecto_NOUN1">#REF!</definedName>
    <definedName name="c_emprendedores_prospecto_NOUNI" localSheetId="1">#N/A</definedName>
    <definedName name="c_emprendedores_prospecto_NOUNI" localSheetId="7">#N/A</definedName>
    <definedName name="c_emprendedores_prospecto_NOUNI" localSheetId="4">#N/A</definedName>
    <definedName name="c_emprendedores_prospecto_NOUNI">#REF!</definedName>
    <definedName name="c_emprendedores_prospecto_NOUNI_3" localSheetId="1">#N/A</definedName>
    <definedName name="c_emprendedores_prospecto_NOUNI_3" localSheetId="7">#N/A</definedName>
    <definedName name="c_emprendedores_prospecto_NOUNI_3" localSheetId="4">#N/A</definedName>
    <definedName name="c_emprendedores_prospecto_NOUNI_3">#REF!</definedName>
    <definedName name="c_emprendedores_prospecto_NOUNI_4" localSheetId="1">#N/A</definedName>
    <definedName name="c_emprendedores_prospecto_NOUNI_4" localSheetId="7">#N/A</definedName>
    <definedName name="c_emprendedores_prospecto_NOUNI_4" localSheetId="4">#N/A</definedName>
    <definedName name="c_emprendedores_prospecto_NOUNI_4">#REF!</definedName>
    <definedName name="c_emprendedores_prospecto_NOUNI_5" localSheetId="1">#N/A</definedName>
    <definedName name="c_emprendedores_prospecto_NOUNI_5" localSheetId="7">#N/A</definedName>
    <definedName name="c_emprendedores_prospecto_NOUNI_5" localSheetId="4">#N/A</definedName>
    <definedName name="c_emprendedores_prospecto_NOUNI_5">#REF!</definedName>
    <definedName name="c_emprendedores_prospecto_UNI" localSheetId="1">#N/A</definedName>
    <definedName name="c_emprendedores_prospecto_UNI" localSheetId="7">#N/A</definedName>
    <definedName name="c_emprendedores_prospecto_UNI" localSheetId="4">#N/A</definedName>
    <definedName name="c_emprendedores_prospecto_UNI">#REF!</definedName>
    <definedName name="c_emprendedores_prospecto_UNI_3" localSheetId="1">#N/A</definedName>
    <definedName name="c_emprendedores_prospecto_UNI_3" localSheetId="7">#N/A</definedName>
    <definedName name="c_emprendedores_prospecto_UNI_3" localSheetId="4">#N/A</definedName>
    <definedName name="c_emprendedores_prospecto_UNI_3">#REF!</definedName>
    <definedName name="c_emprendedores_prospecto_UNI_4" localSheetId="1">#N/A</definedName>
    <definedName name="c_emprendedores_prospecto_UNI_4" localSheetId="7">#N/A</definedName>
    <definedName name="c_emprendedores_prospecto_UNI_4" localSheetId="4">#N/A</definedName>
    <definedName name="c_emprendedores_prospecto_UNI_4">#REF!</definedName>
    <definedName name="c_emprendedores_prospecto_UNI_5" localSheetId="1">#N/A</definedName>
    <definedName name="c_emprendedores_prospecto_UNI_5" localSheetId="7">#N/A</definedName>
    <definedName name="c_emprendedores_prospecto_UNI_5" localSheetId="4">#N/A</definedName>
    <definedName name="c_emprendedores_prospecto_UNI_5">#REF!</definedName>
    <definedName name="c_emprendedores_prospecto_UNI1" localSheetId="1">#REF!</definedName>
    <definedName name="c_emprendedores_prospecto_UNI1" localSheetId="4">#REF!</definedName>
    <definedName name="c_emprendedores_prospecto_UNI1">#REF!</definedName>
    <definedName name="c_empresas_visitadas" localSheetId="1">#N/A</definedName>
    <definedName name="c_empresas_visitadas" localSheetId="7">#N/A</definedName>
    <definedName name="c_empresas_visitadas" localSheetId="4">#N/A</definedName>
    <definedName name="c_empresas_visitadas">#REF!</definedName>
    <definedName name="c_empresas_visitadas_3" localSheetId="1">#N/A</definedName>
    <definedName name="c_empresas_visitadas_3" localSheetId="7">#N/A</definedName>
    <definedName name="c_empresas_visitadas_3" localSheetId="4">#N/A</definedName>
    <definedName name="c_empresas_visitadas_3">#REF!</definedName>
    <definedName name="c_empresas_visitadas_4" localSheetId="1">#N/A</definedName>
    <definedName name="c_empresas_visitadas_4" localSheetId="7">#N/A</definedName>
    <definedName name="c_empresas_visitadas_4" localSheetId="4">#N/A</definedName>
    <definedName name="c_empresas_visitadas_4">#REF!</definedName>
    <definedName name="c_empresas_visitadas_5" localSheetId="1">#N/A</definedName>
    <definedName name="c_empresas_visitadas_5" localSheetId="7">#N/A</definedName>
    <definedName name="c_empresas_visitadas_5" localSheetId="4">#N/A</definedName>
    <definedName name="c_empresas_visitadas_5">#REF!</definedName>
    <definedName name="c_empresas_visitadas1" localSheetId="1">#REF!</definedName>
    <definedName name="c_empresas_visitadas1" localSheetId="4">#REF!</definedName>
    <definedName name="c_empresas_visitadas1">#REF!</definedName>
    <definedName name="c_generales" localSheetId="1">#N/A</definedName>
    <definedName name="c_generales" localSheetId="7">#N/A</definedName>
    <definedName name="c_generales" localSheetId="4">#N/A</definedName>
    <definedName name="c_generales">#REF!</definedName>
    <definedName name="c_generales_3" localSheetId="1">#N/A</definedName>
    <definedName name="c_generales_3" localSheetId="7">#N/A</definedName>
    <definedName name="c_generales_3" localSheetId="4">#N/A</definedName>
    <definedName name="c_generales_3">#REF!</definedName>
    <definedName name="c_generales_4" localSheetId="1">#N/A</definedName>
    <definedName name="c_generales_4" localSheetId="7">#N/A</definedName>
    <definedName name="c_generales_4" localSheetId="4">#N/A</definedName>
    <definedName name="c_generales_4">#REF!</definedName>
    <definedName name="c_generales_5" localSheetId="1">#N/A</definedName>
    <definedName name="c_generales_5" localSheetId="7">#N/A</definedName>
    <definedName name="c_generales_5" localSheetId="4">#N/A</definedName>
    <definedName name="c_generales_5">#REF!</definedName>
    <definedName name="C_hola" localSheetId="1">#REF!</definedName>
    <definedName name="C_hola" localSheetId="7">#REF!</definedName>
    <definedName name="C_hola" localSheetId="4">#REF!</definedName>
    <definedName name="C_hola">#REF!</definedName>
    <definedName name="Ca">#N/A</definedName>
    <definedName name="Cal">#N/A</definedName>
    <definedName name="Capital" localSheetId="1">#REF!</definedName>
    <definedName name="Capital" localSheetId="4">#REF!</definedName>
    <definedName name="Capital">#REF!</definedName>
    <definedName name="cursos" localSheetId="1">#N/A</definedName>
    <definedName name="cursos" localSheetId="7">#N/A</definedName>
    <definedName name="cursos" localSheetId="4">#N/A</definedName>
    <definedName name="cursos">#REF!</definedName>
    <definedName name="Datos" localSheetId="1">#REF!</definedName>
    <definedName name="Datos" localSheetId="4">#REF!</definedName>
    <definedName name="Datos">#REF!</definedName>
    <definedName name="Día_de_pago" localSheetId="0">DATE(YEAR(Inicio_prestamo),MONTH(Inicio_prestamo)+Payment_Number,DAY(Inicio_prestamo))</definedName>
    <definedName name="Día_de_pago" localSheetId="1">DATE(YEAR('11 Cur tutoria'!Inicio_prestamo),MONTH('11 Cur tutoria'!Inicio_prestamo)+Payment_Number,DAY('11 Cur tutoria'!Inicio_prestamo))</definedName>
    <definedName name="Día_de_pago" localSheetId="2">DATE(YEAR(Inicio_prestamo),MONTH(Inicio_prestamo)+Payment_Number,DAY(Inicio_prestamo))</definedName>
    <definedName name="Día_de_pago" localSheetId="3">DATE(YEAR(Inicio_prestamo),MONTH(Inicio_prestamo)+Payment_Number,DAY(Inicio_prestamo))</definedName>
    <definedName name="Día_de_pago" localSheetId="4">DATE(YEAR('14 Cur tutoria ext'!Inicio_prestamo),MONTH('14 Cur tutoria ext'!Inicio_prestamo)+Payment_Number,DAY('14 Cur tutoria ext'!Inicio_prestamo))</definedName>
    <definedName name="Día_de_pago" localSheetId="5">DATE(YEAR(Inicio_prestamo),MONTH(Inicio_prestamo)+Payment_Number,DAY(Inicio_prestamo))</definedName>
    <definedName name="Día_de_pago" localSheetId="6">DATE(YEAR(Inicio_prestamo),MONTH(Inicio_prestamo)+Payment_Number,DAY(Inicio_prestamo))</definedName>
    <definedName name="Día_de_pago">DATE(YEAR(Inicio_prestamo),MONTH(Inicio_prestamo)+Payment_Number,DAY(Inicio_prestamo))</definedName>
    <definedName name="drhseleccion">#REF!</definedName>
    <definedName name="e" localSheetId="1">#REF!</definedName>
    <definedName name="e" localSheetId="4">#REF!</definedName>
    <definedName name="e">#REF!</definedName>
    <definedName name="extension" localSheetId="1">#N/A</definedName>
    <definedName name="extension" localSheetId="7">#N/A</definedName>
    <definedName name="extension" localSheetId="4">#N/A</definedName>
    <definedName name="extension">#REF!</definedName>
    <definedName name="Fecha_de_pago" localSheetId="1">#REF!</definedName>
    <definedName name="Fecha_de_pago" localSheetId="4">#REF!</definedName>
    <definedName name="Fecha_de_pago">#REF!</definedName>
    <definedName name="ff" localSheetId="1">#REF!</definedName>
    <definedName name="ff" localSheetId="4">#REF!</definedName>
    <definedName name="ff">#REF!</definedName>
    <definedName name="Fila_de_encabezado">ROW(#REF!)</definedName>
    <definedName name="HHHHH" localSheetId="1">#REF!</definedName>
    <definedName name="HHHHH" localSheetId="4">#REF!</definedName>
    <definedName name="HHHHH">#REF!</definedName>
    <definedName name="hol" localSheetId="1">#REF!</definedName>
    <definedName name="hol" localSheetId="4">#REF!</definedName>
    <definedName name="hol">#REF!</definedName>
    <definedName name="hola" localSheetId="1">#N/A</definedName>
    <definedName name="hola" localSheetId="7">#N/A</definedName>
    <definedName name="hola" localSheetId="4">#N/A</definedName>
    <definedName name="hola">#REF!</definedName>
    <definedName name="holdf" localSheetId="1">#REF!</definedName>
    <definedName name="holdf" localSheetId="4">#REF!</definedName>
    <definedName name="holdf">#REF!</definedName>
    <definedName name="hoollaaaaa" localSheetId="1">#REF!</definedName>
    <definedName name="hoollaaaaa" localSheetId="7">#REF!</definedName>
    <definedName name="hoollaaaaa" localSheetId="4">#REF!</definedName>
    <definedName name="hoollaaaaa">#REF!</definedName>
    <definedName name="Importe_del_préstamo" localSheetId="1">#REF!</definedName>
    <definedName name="Importe_del_préstamo" localSheetId="4">#REF!</definedName>
    <definedName name="Importe_del_préstamo">#REF!</definedName>
    <definedName name="Impresión_completa" localSheetId="1">#REF!</definedName>
    <definedName name="Impresión_completa" localSheetId="4">#REF!</definedName>
    <definedName name="Impresión_completa">#REF!</definedName>
    <definedName name="Inicio_prestamo" localSheetId="1">#REF!</definedName>
    <definedName name="Inicio_prestamo" localSheetId="4">#REF!</definedName>
    <definedName name="Inicio_prestamo">#REF!</definedName>
    <definedName name="Int" localSheetId="1">#REF!</definedName>
    <definedName name="Int" localSheetId="4">#REF!</definedName>
    <definedName name="Int">#REF!</definedName>
    <definedName name="Int_acum" localSheetId="1">#REF!</definedName>
    <definedName name="Int_acum" localSheetId="4">#REF!</definedName>
    <definedName name="Int_acum">#REF!</definedName>
    <definedName name="Interés_total" localSheetId="1">#REF!</definedName>
    <definedName name="Interés_total" localSheetId="4">#REF!</definedName>
    <definedName name="Interés_total">#REF!</definedName>
    <definedName name="lucia15" localSheetId="1">#N/A</definedName>
    <definedName name="lucia15" localSheetId="7">#N/A</definedName>
    <definedName name="lucia15" localSheetId="4">#N/A</definedName>
    <definedName name="lucia15">#REF!</definedName>
    <definedName name="lucia155" localSheetId="1">#REF!</definedName>
    <definedName name="lucia155" localSheetId="4">#REF!</definedName>
    <definedName name="lucia155">#REF!</definedName>
    <definedName name="manej" localSheetId="1">#REF!</definedName>
    <definedName name="manej" localSheetId="7">#REF!</definedName>
    <definedName name="manej" localSheetId="4">#REF!</definedName>
    <definedName name="manej">#REF!</definedName>
    <definedName name="naaaa" localSheetId="1">#N/A</definedName>
    <definedName name="naaaa" localSheetId="7">#N/A</definedName>
    <definedName name="naaaa" localSheetId="4">#N/A</definedName>
    <definedName name="naaaa">#REF!</definedName>
    <definedName name="nooo" localSheetId="1">#N/A</definedName>
    <definedName name="nooo" localSheetId="7">#N/A</definedName>
    <definedName name="nooo" localSheetId="4">#N/A</definedName>
    <definedName name="nooo">#REF!</definedName>
    <definedName name="Núm_de_pago" localSheetId="1">#REF!</definedName>
    <definedName name="Núm_de_pago" localSheetId="4">#REF!</definedName>
    <definedName name="Núm_de_pago">#REF!</definedName>
    <definedName name="Núm_pagos_al_año" localSheetId="1">#REF!</definedName>
    <definedName name="Núm_pagos_al_año" localSheetId="4">#REF!</definedName>
    <definedName name="Núm_pagos_al_año">#REF!</definedName>
    <definedName name="Número_de_pagos" localSheetId="0">MATCH(0.01,Saldo_final,-1)+1</definedName>
    <definedName name="Número_de_pagos" localSheetId="1">MATCH(0.01,'11 Cur tutoria'!Saldo_final,-1)+1</definedName>
    <definedName name="Número_de_pagos" localSheetId="2">MATCH(0.01,Saldo_final,-1)+1</definedName>
    <definedName name="Número_de_pagos" localSheetId="3">MATCH(0.01,Saldo_final,-1)+1</definedName>
    <definedName name="Número_de_pagos" localSheetId="4">MATCH(0.01,'14 Cur tutoria ext'!Saldo_final,-1)+1</definedName>
    <definedName name="Número_de_pagos" localSheetId="5">MATCH(0.01,Saldo_final,-1)+1</definedName>
    <definedName name="Número_de_pagos" localSheetId="6">MATCH(0.01,Saldo_final,-1)+1</definedName>
    <definedName name="Número_de_pagos">MATCH(0.01,Saldo_final,-1)+1</definedName>
    <definedName name="P">#N/A</definedName>
    <definedName name="Pago_adicional" localSheetId="1">#REF!</definedName>
    <definedName name="Pago_adicional" localSheetId="4">#REF!</definedName>
    <definedName name="Pago_adicional">#REF!</definedName>
    <definedName name="Pago_mensual_programado" localSheetId="1">#REF!</definedName>
    <definedName name="Pago_mensual_programado" localSheetId="4">#REF!</definedName>
    <definedName name="Pago_mensual_programado">#REF!</definedName>
    <definedName name="Pago_progr" localSheetId="1">#REF!</definedName>
    <definedName name="Pago_progr" localSheetId="4">#REF!</definedName>
    <definedName name="Pago_progr">#REF!</definedName>
    <definedName name="Pago_total" localSheetId="1">#REF!</definedName>
    <definedName name="Pago_total" localSheetId="4">#REF!</definedName>
    <definedName name="Pago_total">#REF!</definedName>
    <definedName name="Pagos_adicionales_programados" localSheetId="1">#REF!</definedName>
    <definedName name="Pagos_adicionales_programados" localSheetId="4">#REF!</definedName>
    <definedName name="Pagos_adicionales_programados">#REF!</definedName>
    <definedName name="PIFI" localSheetId="1">#REF!</definedName>
    <definedName name="PIFI" localSheetId="4">#REF!</definedName>
    <definedName name="PIFI">#REF!</definedName>
    <definedName name="PIFIEMS" localSheetId="1">#REF!</definedName>
    <definedName name="PIFIEMS" localSheetId="4">#REF!</definedName>
    <definedName name="PIFIEMS">#REF!</definedName>
    <definedName name="planeacion" localSheetId="1">#N/A</definedName>
    <definedName name="planeacion" localSheetId="7">#N/A</definedName>
    <definedName name="planeacion" localSheetId="4">#N/A</definedName>
    <definedName name="planeacion">#REF!</definedName>
    <definedName name="prueba_albergados2" localSheetId="1">#N/A</definedName>
    <definedName name="prueba_albergados2" localSheetId="7">#N/A</definedName>
    <definedName name="prueba_albergados2" localSheetId="4">#N/A</definedName>
    <definedName name="prueba_albergados2">#REF!</definedName>
    <definedName name="prueba_albergados2_3" localSheetId="1">#N/A</definedName>
    <definedName name="prueba_albergados2_3" localSheetId="7">#N/A</definedName>
    <definedName name="prueba_albergados2_3" localSheetId="4">#N/A</definedName>
    <definedName name="prueba_albergados2_3">#REF!</definedName>
    <definedName name="prueba_albergados2_4" localSheetId="1">#N/A</definedName>
    <definedName name="prueba_albergados2_4" localSheetId="7">#N/A</definedName>
    <definedName name="prueba_albergados2_4" localSheetId="4">#N/A</definedName>
    <definedName name="prueba_albergados2_4">#REF!</definedName>
    <definedName name="prueba_albergados2_5" localSheetId="1">#N/A</definedName>
    <definedName name="prueba_albergados2_5" localSheetId="7">#N/A</definedName>
    <definedName name="prueba_albergados2_5" localSheetId="4">#N/A</definedName>
    <definedName name="prueba_albergados2_5">#REF!</definedName>
    <definedName name="Restablecer_área_de_impresión" localSheetId="0">OFFSET(Impresión_completa,0,0,'10 Capacit ac'!Última_fila)</definedName>
    <definedName name="Restablecer_área_de_impresión" localSheetId="1">OFFSET('11 Cur tutoria'!Impresión_completa,0,0,'11 Cur tutoria'!Última_fila)</definedName>
    <definedName name="Restablecer_área_de_impresión" localSheetId="2">OFFSET(Impresión_completa,0,0,'12 Cursos form'!Última_fila)</definedName>
    <definedName name="Restablecer_área_de_impresión" localSheetId="3">OFFSET(Impresión_completa,0,0,'13 Diplomados'!Última_fila)</definedName>
    <definedName name="Restablecer_área_de_impresión" localSheetId="4">OFFSET('14 Cur tutoria ext'!Impresión_completa,0,0,'14 Cur tutoria ext'!Última_fila)</definedName>
    <definedName name="Restablecer_área_de_impresión" localSheetId="5">OFFSET(Impresión_completa,0,0,'15 Cursos ext 1'!Última_fila)</definedName>
    <definedName name="Restablecer_área_de_impresión" localSheetId="6">OFFSET(Impresión_completa,0,0,'16 Diplomados ext '!Última_fila)</definedName>
    <definedName name="Restablecer_área_de_impresión">OFFSET(Impresión_completa,0,0,Última_fila)</definedName>
    <definedName name="rewfg" localSheetId="0">#REF!</definedName>
    <definedName name="rewfg" localSheetId="1">#REF!</definedName>
    <definedName name="rewfg" localSheetId="2">#REF!</definedName>
    <definedName name="rewfg" localSheetId="3">#REF!</definedName>
    <definedName name="rewfg" localSheetId="4">#REF!</definedName>
    <definedName name="rewfg" localSheetId="5">#REF!</definedName>
    <definedName name="rewfg" localSheetId="6">#REF!</definedName>
    <definedName name="rewfg">#REF!</definedName>
    <definedName name="Saldo_final" localSheetId="1">#REF!</definedName>
    <definedName name="Saldo_final" localSheetId="4">#REF!</definedName>
    <definedName name="Saldo_final">#REF!</definedName>
    <definedName name="Saldo_inicial" localSheetId="1">#REF!</definedName>
    <definedName name="Saldo_inicial" localSheetId="4">#REF!</definedName>
    <definedName name="Saldo_inicial">#REF!</definedName>
    <definedName name="sdas" localSheetId="1">#REF!</definedName>
    <definedName name="sdas" localSheetId="7">#REF!</definedName>
    <definedName name="sdas" localSheetId="4">#REF!</definedName>
    <definedName name="sdas">#REF!</definedName>
    <definedName name="siiiii" localSheetId="1">#N/A</definedName>
    <definedName name="siiiii" localSheetId="7">#N/A</definedName>
    <definedName name="siiiii" localSheetId="4">#N/A</definedName>
    <definedName name="siiiii">#REF!</definedName>
    <definedName name="siiiii_8" localSheetId="1">#N/A</definedName>
    <definedName name="siiiii_8" localSheetId="7">#N/A</definedName>
    <definedName name="siiiii_8" localSheetId="4">#N/A</definedName>
    <definedName name="siiiii_8">#REF!</definedName>
    <definedName name="sssss" localSheetId="1">#N/A</definedName>
    <definedName name="sssss" localSheetId="7">#N/A</definedName>
    <definedName name="sssss" localSheetId="4">#N/A</definedName>
    <definedName name="sssss">#REF!</definedName>
    <definedName name="Tasa_de_interés" localSheetId="1">#REF!</definedName>
    <definedName name="Tasa_de_interés" localSheetId="4">#REF!</definedName>
    <definedName name="Tasa_de_interés">#REF!</definedName>
    <definedName name="Tasa_de_interés_programada" localSheetId="1">#REF!</definedName>
    <definedName name="Tasa_de_interés_programada" localSheetId="4">#REF!</definedName>
    <definedName name="Tasa_de_interés_programada">#REF!</definedName>
    <definedName name="Título_a_imprimir" localSheetId="1">#REF!</definedName>
    <definedName name="Título_a_imprimir" localSheetId="4">#REF!</definedName>
    <definedName name="Título_a_imprimir">#REF!</definedName>
    <definedName name="_xlnm.Print_Titles" localSheetId="4">#N/A</definedName>
    <definedName name="Tìtulos_a_imprimir" localSheetId="1">#REF!</definedName>
    <definedName name="Tìtulos_a_imprimir" localSheetId="4">#REF!</definedName>
    <definedName name="Tìtulos_a_imprimir">#REF!</definedName>
    <definedName name="Última_fila" localSheetId="0">IF('10 Capacit ac'!Valores_especificados,Fila_de_encabezado+'10 Capacit ac'!Número_de_pagos,Fila_de_encabezado)</definedName>
    <definedName name="Última_fila" localSheetId="1">IF('11 Cur tutoria'!Valores_especificados,Fila_de_encabezado+'11 Cur tutoria'!Número_de_pagos,Fila_de_encabezado)</definedName>
    <definedName name="Última_fila" localSheetId="2">IF('12 Cursos form'!Valores_especificados,Fila_de_encabezado+'12 Cursos form'!Número_de_pagos,Fila_de_encabezado)</definedName>
    <definedName name="Última_fila" localSheetId="3">IF('13 Diplomados'!Valores_especificados,Fila_de_encabezado+'13 Diplomados'!Número_de_pagos,Fila_de_encabezado)</definedName>
    <definedName name="Última_fila" localSheetId="4">IF('14 Cur tutoria ext'!Valores_especificados,Fila_de_encabezado+'14 Cur tutoria ext'!Número_de_pagos,Fila_de_encabezado)</definedName>
    <definedName name="Última_fila" localSheetId="5">IF('15 Cursos ext 1'!Valores_especificados,Fila_de_encabezado+'15 Cursos ext 1'!Número_de_pagos,Fila_de_encabezado)</definedName>
    <definedName name="Última_fila" localSheetId="6">IF('16 Diplomados ext '!Valores_especificados,Fila_de_encabezado+'16 Diplomados ext '!Número_de_pagos,Fila_de_encabezado)</definedName>
    <definedName name="Última_fila">IF(Valores_especificados,Fila_de_encabezado+Número_de_pagos,Fila_de_encabezado)</definedName>
    <definedName name="Valores_especificados" localSheetId="0">IF(Importe_del_préstamo*Tasa_de_interés*Años_préstamo*Inicio_prestamo&gt;0,1,0)</definedName>
    <definedName name="Valores_especificados" localSheetId="1">IF('11 Cur tutoria'!Importe_del_préstamo*'11 Cur tutoria'!Tasa_de_interés*'11 Cur tutoria'!Años_préstamo*'11 Cur tutoria'!Inicio_prestamo&gt;0,1,0)</definedName>
    <definedName name="Valores_especificados" localSheetId="2">IF(Importe_del_préstamo*Tasa_de_interés*Años_préstamo*Inicio_prestamo&gt;0,1,0)</definedName>
    <definedName name="Valores_especificados" localSheetId="3">IF(Importe_del_préstamo*Tasa_de_interés*Años_préstamo*Inicio_prestamo&gt;0,1,0)</definedName>
    <definedName name="Valores_especificados" localSheetId="4">IF('14 Cur tutoria ext'!Importe_del_préstamo*'14 Cur tutoria ext'!Tasa_de_interés*'14 Cur tutoria ext'!Años_préstamo*'14 Cur tutoria ext'!Inicio_prestamo&gt;0,1,0)</definedName>
    <definedName name="Valores_especificados" localSheetId="5">IF(Importe_del_préstamo*Tasa_de_interés*Años_préstamo*Inicio_prestamo&gt;0,1,0)</definedName>
    <definedName name="Valores_especificados" localSheetId="6">IF(Importe_del_préstamo*Tasa_de_interés*Años_préstamo*Inicio_prestamo&gt;0,1,0)</definedName>
    <definedName name="Valores_especificados">IF(Importe_del_préstamo*Tasa_de_interés*Años_préstamo*Inicio_prestamo&gt;0,1,0)</definedName>
    <definedName name="verinv2" localSheetId="1">#REF!</definedName>
    <definedName name="verinv2" localSheetId="4">#REF!</definedName>
    <definedName name="verinv2">#REF!</definedName>
    <definedName name="Z_3335E39A_A090_49D2_B506_CCA6FF9D2B6E_.wvu.PrintTitles" localSheetId="1" hidden="1">#N/A</definedName>
    <definedName name="Z_3335E39A_A090_49D2_B506_CCA6FF9D2B6E_.wvu.PrintTitles" localSheetId="7" hidden="1">#N/A</definedName>
    <definedName name="Z_3335E39A_A090_49D2_B506_CCA6FF9D2B6E_.wvu.PrintTitles" localSheetId="4" hidden="1">#N/A</definedName>
    <definedName name="Z_3335E39A_A090_49D2_B506_CCA6FF9D2B6E_.wvu.Rows" localSheetId="1" hidden="1">#N/A</definedName>
    <definedName name="Z_3335E39A_A090_49D2_B506_CCA6FF9D2B6E_.wvu.Rows" localSheetId="7" hidden="1">#N/A</definedName>
    <definedName name="Z_3335E39A_A090_49D2_B506_CCA6FF9D2B6E_.wvu.Rows" localSheetId="4" hidden="1">#N/A</definedName>
  </definedNames>
  <calcPr calcId="145621"/>
  <customWorkbookViews>
    <customWorkbookView name="Cristian_DGP - Vista personalizada" guid="{BC5C92D5-A546-40F2-ADB1-96335BEB7E63}" mergeInterval="0" personalView="1" maximized="1" windowWidth="1020" windowHeight="578" tabRatio="872" activeSheetId="12"/>
    <customWorkbookView name="Guadalupe_DGP - Vista personalizada" guid="{1C0DCF60-0BC8-4D62-9F86-CEE990ABCAF2}" mergeInterval="0" personalView="1" maximized="1" windowWidth="1020" windowHeight="578" tabRatio="872" activeSheetId="1"/>
  </customWorkbookViews>
</workbook>
</file>

<file path=xl/calcChain.xml><?xml version="1.0" encoding="utf-8"?>
<calcChain xmlns="http://schemas.openxmlformats.org/spreadsheetml/2006/main">
  <c r="B50" i="157" l="1"/>
  <c r="H5" i="162" l="1"/>
  <c r="H6" i="162"/>
  <c r="H7" i="162"/>
  <c r="H8" i="162"/>
  <c r="H9" i="162"/>
  <c r="H10" i="162"/>
  <c r="H11" i="162"/>
  <c r="H12" i="162"/>
  <c r="H13" i="162"/>
  <c r="H15" i="162"/>
  <c r="H16" i="162"/>
  <c r="D5" i="156" l="1"/>
  <c r="C5" i="156"/>
  <c r="E5" i="156" s="1"/>
  <c r="B5" i="156"/>
  <c r="D13" i="156"/>
  <c r="C13" i="156"/>
  <c r="E13" i="156" s="1"/>
  <c r="B13" i="156"/>
  <c r="E14" i="156"/>
  <c r="E11" i="156"/>
  <c r="B4" i="162" l="1"/>
  <c r="C4" i="162"/>
  <c r="D4" i="162"/>
  <c r="E4" i="162"/>
  <c r="F4" i="162"/>
  <c r="G4" i="162"/>
  <c r="B14" i="162"/>
  <c r="H14" i="162" s="1"/>
  <c r="E17" i="162"/>
  <c r="H17" i="162" s="1"/>
  <c r="B4" i="161"/>
  <c r="H4" i="161" s="1"/>
  <c r="C4" i="161"/>
  <c r="E4" i="161"/>
  <c r="F4" i="161"/>
  <c r="G4" i="161"/>
  <c r="G59" i="161" s="1"/>
  <c r="H5" i="161"/>
  <c r="H6" i="161"/>
  <c r="H8" i="161"/>
  <c r="H7" i="161"/>
  <c r="H32" i="161"/>
  <c r="H11" i="161"/>
  <c r="H10" i="161"/>
  <c r="H12" i="161"/>
  <c r="H13" i="161"/>
  <c r="H14" i="161"/>
  <c r="H23" i="161"/>
  <c r="H16" i="161"/>
  <c r="H17" i="161"/>
  <c r="H18" i="161"/>
  <c r="H15" i="161"/>
  <c r="H19" i="161"/>
  <c r="H20" i="161"/>
  <c r="H22" i="161"/>
  <c r="H24" i="161"/>
  <c r="H21" i="161"/>
  <c r="H25" i="161"/>
  <c r="H27" i="161"/>
  <c r="H26" i="161"/>
  <c r="H29" i="161"/>
  <c r="H30" i="161"/>
  <c r="H28" i="161"/>
  <c r="H31" i="161"/>
  <c r="H33" i="161"/>
  <c r="B34" i="161"/>
  <c r="C34" i="161"/>
  <c r="D34" i="161"/>
  <c r="E34" i="161"/>
  <c r="F34" i="161"/>
  <c r="G34" i="161"/>
  <c r="H34" i="161"/>
  <c r="H35" i="161"/>
  <c r="H39" i="161"/>
  <c r="H36" i="161"/>
  <c r="H37" i="161"/>
  <c r="H38" i="161"/>
  <c r="H40" i="161"/>
  <c r="H41" i="161"/>
  <c r="H42" i="161"/>
  <c r="H43" i="161"/>
  <c r="H44" i="161"/>
  <c r="H45" i="161"/>
  <c r="H46" i="161"/>
  <c r="H48" i="161"/>
  <c r="H49" i="161"/>
  <c r="H47" i="161"/>
  <c r="B50" i="161"/>
  <c r="B59" i="161" s="1"/>
  <c r="C50" i="161"/>
  <c r="D50" i="161"/>
  <c r="D59" i="161" s="1"/>
  <c r="E50" i="161"/>
  <c r="F50" i="161"/>
  <c r="F59" i="161" s="1"/>
  <c r="G50" i="161"/>
  <c r="H50" i="161"/>
  <c r="H51" i="161"/>
  <c r="H52" i="161"/>
  <c r="H53" i="161"/>
  <c r="H54" i="161"/>
  <c r="H55" i="161"/>
  <c r="H56" i="161"/>
  <c r="H57" i="161"/>
  <c r="H58" i="161"/>
  <c r="C59" i="161"/>
  <c r="E59" i="161"/>
  <c r="B4" i="160"/>
  <c r="B16" i="160" s="1"/>
  <c r="B11" i="160"/>
  <c r="B13" i="160"/>
  <c r="B4" i="159"/>
  <c r="C4" i="159"/>
  <c r="D4" i="159"/>
  <c r="E4" i="159"/>
  <c r="F4" i="159"/>
  <c r="G4" i="159"/>
  <c r="H4" i="159"/>
  <c r="J4" i="159" s="1"/>
  <c r="K4" i="159" s="1"/>
  <c r="L4" i="159" s="1"/>
  <c r="H5" i="159"/>
  <c r="H6" i="159"/>
  <c r="H7" i="159"/>
  <c r="H8" i="159"/>
  <c r="H9" i="159"/>
  <c r="J9" i="159"/>
  <c r="K9" i="159"/>
  <c r="L9" i="159" s="1"/>
  <c r="H10" i="159"/>
  <c r="J10" i="159" s="1"/>
  <c r="K10" i="159" s="1"/>
  <c r="L10" i="159" s="1"/>
  <c r="H11" i="159"/>
  <c r="J11" i="159" s="1"/>
  <c r="K11" i="159" s="1"/>
  <c r="L11" i="159" s="1"/>
  <c r="B12" i="159"/>
  <c r="C12" i="159"/>
  <c r="D12" i="159"/>
  <c r="E12" i="159"/>
  <c r="F12" i="159"/>
  <c r="G12" i="159"/>
  <c r="H13" i="159"/>
  <c r="H14" i="159"/>
  <c r="H15" i="159"/>
  <c r="H16" i="159"/>
  <c r="H17" i="159"/>
  <c r="H18" i="159"/>
  <c r="H19" i="159"/>
  <c r="H20" i="159"/>
  <c r="H21" i="159"/>
  <c r="H22" i="159"/>
  <c r="H23" i="159"/>
  <c r="H24" i="159"/>
  <c r="H25" i="159"/>
  <c r="H26" i="159"/>
  <c r="H27" i="159"/>
  <c r="H28" i="159"/>
  <c r="H29" i="159"/>
  <c r="H30" i="159"/>
  <c r="H12" i="159"/>
  <c r="J12" i="159" s="1"/>
  <c r="K12" i="159" s="1"/>
  <c r="L12" i="159" s="1"/>
  <c r="J13" i="159"/>
  <c r="K13" i="159" s="1"/>
  <c r="L13" i="159" s="1"/>
  <c r="J20" i="159"/>
  <c r="K20" i="159"/>
  <c r="L20" i="159" s="1"/>
  <c r="J21" i="159"/>
  <c r="K21" i="159" s="1"/>
  <c r="L21" i="159" s="1"/>
  <c r="J23" i="159"/>
  <c r="K23" i="159"/>
  <c r="L23" i="159" s="1"/>
  <c r="J24" i="159"/>
  <c r="K24" i="159" s="1"/>
  <c r="L24" i="159" s="1"/>
  <c r="J26" i="159"/>
  <c r="K26" i="159"/>
  <c r="L26" i="159" s="1"/>
  <c r="J27" i="159"/>
  <c r="K27" i="159" s="1"/>
  <c r="L27" i="159" s="1"/>
  <c r="J28" i="159"/>
  <c r="K28" i="159"/>
  <c r="L28" i="159" s="1"/>
  <c r="B31" i="159"/>
  <c r="C31" i="159"/>
  <c r="D31" i="159"/>
  <c r="E31" i="159"/>
  <c r="F31" i="159"/>
  <c r="G31" i="159"/>
  <c r="H32" i="159"/>
  <c r="H33" i="159"/>
  <c r="H34" i="159"/>
  <c r="H35" i="159"/>
  <c r="H36" i="159"/>
  <c r="H31" i="159" s="1"/>
  <c r="H37" i="159"/>
  <c r="H38" i="159"/>
  <c r="H39" i="159"/>
  <c r="H40" i="159"/>
  <c r="J33" i="159"/>
  <c r="K33" i="159"/>
  <c r="L33" i="159" s="1"/>
  <c r="H42" i="159"/>
  <c r="J34" i="159" s="1"/>
  <c r="K34" i="159" s="1"/>
  <c r="L34" i="159" s="1"/>
  <c r="J35" i="159"/>
  <c r="K35" i="159" s="1"/>
  <c r="L35" i="159" s="1"/>
  <c r="J38" i="159"/>
  <c r="K38" i="159"/>
  <c r="L38" i="159" s="1"/>
  <c r="J40" i="159"/>
  <c r="K40" i="159" s="1"/>
  <c r="L40" i="159" s="1"/>
  <c r="B41" i="159"/>
  <c r="C41" i="159"/>
  <c r="D41" i="159"/>
  <c r="E41" i="159"/>
  <c r="F41" i="159"/>
  <c r="G41" i="159"/>
  <c r="H41" i="159"/>
  <c r="J41" i="159"/>
  <c r="K41" i="159" s="1"/>
  <c r="L41" i="159" s="1"/>
  <c r="B43" i="159"/>
  <c r="C43" i="159"/>
  <c r="D43" i="159"/>
  <c r="E43" i="159"/>
  <c r="F43" i="159"/>
  <c r="G43" i="159"/>
  <c r="H44" i="159"/>
  <c r="H45" i="159"/>
  <c r="H46" i="159"/>
  <c r="H43" i="159"/>
  <c r="J42" i="159" s="1"/>
  <c r="K42" i="159" s="1"/>
  <c r="L42" i="159" s="1"/>
  <c r="J43" i="159"/>
  <c r="K43" i="159" s="1"/>
  <c r="L43" i="159" s="1"/>
  <c r="J44" i="159"/>
  <c r="K44" i="159"/>
  <c r="L44" i="159" s="1"/>
  <c r="B47" i="159"/>
  <c r="C47" i="159"/>
  <c r="D47" i="159"/>
  <c r="E47" i="159"/>
  <c r="F47" i="159"/>
  <c r="G47" i="159"/>
  <c r="B52" i="159"/>
  <c r="C52" i="159"/>
  <c r="D52" i="159"/>
  <c r="E52" i="159"/>
  <c r="F52" i="159"/>
  <c r="G52" i="159"/>
  <c r="B53" i="159"/>
  <c r="C53" i="159"/>
  <c r="D53" i="159"/>
  <c r="E53" i="159"/>
  <c r="F53" i="159"/>
  <c r="G53" i="159"/>
  <c r="B54" i="159"/>
  <c r="C54" i="159"/>
  <c r="D54" i="159"/>
  <c r="E54" i="159"/>
  <c r="F54" i="159"/>
  <c r="G54" i="159"/>
  <c r="B4" i="158"/>
  <c r="C4" i="158"/>
  <c r="D4" i="158"/>
  <c r="E4" i="158"/>
  <c r="F4" i="158"/>
  <c r="G4" i="158"/>
  <c r="H5" i="158"/>
  <c r="H6" i="158"/>
  <c r="H7" i="158"/>
  <c r="H8" i="158"/>
  <c r="H9" i="158"/>
  <c r="H10" i="158"/>
  <c r="H11" i="158"/>
  <c r="H12" i="158"/>
  <c r="H13" i="158"/>
  <c r="H4" i="158" s="1"/>
  <c r="J5" i="158"/>
  <c r="K5" i="158" s="1"/>
  <c r="L5" i="158" s="1"/>
  <c r="J6" i="158"/>
  <c r="K6" i="158"/>
  <c r="L6" i="158" s="1"/>
  <c r="J7" i="158"/>
  <c r="K7" i="158" s="1"/>
  <c r="L7" i="158" s="1"/>
  <c r="J8" i="158"/>
  <c r="K8" i="158"/>
  <c r="L8" i="158" s="1"/>
  <c r="J9" i="158"/>
  <c r="K9" i="158" s="1"/>
  <c r="L9" i="158" s="1"/>
  <c r="J10" i="158"/>
  <c r="K10" i="158"/>
  <c r="L10" i="158" s="1"/>
  <c r="J11" i="158"/>
  <c r="K11" i="158" s="1"/>
  <c r="L11" i="158" s="1"/>
  <c r="J12" i="158"/>
  <c r="K12" i="158"/>
  <c r="L12" i="158" s="1"/>
  <c r="J13" i="158"/>
  <c r="K13" i="158" s="1"/>
  <c r="L13" i="158" s="1"/>
  <c r="B14" i="158"/>
  <c r="C14" i="158"/>
  <c r="D14" i="158"/>
  <c r="E14" i="158"/>
  <c r="F14" i="158"/>
  <c r="G14" i="158"/>
  <c r="H15" i="158"/>
  <c r="H16" i="158"/>
  <c r="H17" i="158"/>
  <c r="H18" i="158"/>
  <c r="H19" i="158"/>
  <c r="H20" i="158"/>
  <c r="H21" i="158"/>
  <c r="H22" i="158"/>
  <c r="H23" i="158"/>
  <c r="H24" i="158"/>
  <c r="H25" i="158"/>
  <c r="H26" i="158"/>
  <c r="H27" i="158"/>
  <c r="H28" i="158"/>
  <c r="H29" i="158"/>
  <c r="H30" i="158"/>
  <c r="H31" i="158"/>
  <c r="H32" i="158"/>
  <c r="H33" i="158"/>
  <c r="H34" i="158"/>
  <c r="H35" i="158"/>
  <c r="H14" i="158"/>
  <c r="J14" i="158" s="1"/>
  <c r="K14" i="158" s="1"/>
  <c r="L14" i="158" s="1"/>
  <c r="J15" i="158"/>
  <c r="K15" i="158" s="1"/>
  <c r="L15" i="158" s="1"/>
  <c r="J16" i="158"/>
  <c r="K16" i="158"/>
  <c r="L16" i="158" s="1"/>
  <c r="J17" i="158"/>
  <c r="K17" i="158" s="1"/>
  <c r="L17" i="158" s="1"/>
  <c r="J18" i="158"/>
  <c r="K18" i="158"/>
  <c r="L18" i="158" s="1"/>
  <c r="J19" i="158"/>
  <c r="K19" i="158" s="1"/>
  <c r="L19" i="158" s="1"/>
  <c r="J20" i="158"/>
  <c r="K20" i="158"/>
  <c r="L20" i="158" s="1"/>
  <c r="J21" i="158"/>
  <c r="K21" i="158" s="1"/>
  <c r="L21" i="158" s="1"/>
  <c r="J22" i="158"/>
  <c r="K22" i="158"/>
  <c r="L22" i="158" s="1"/>
  <c r="J23" i="158"/>
  <c r="K23" i="158" s="1"/>
  <c r="L23" i="158" s="1"/>
  <c r="J24" i="158"/>
  <c r="K24" i="158"/>
  <c r="L24" i="158" s="1"/>
  <c r="J25" i="158"/>
  <c r="K25" i="158" s="1"/>
  <c r="L25" i="158" s="1"/>
  <c r="J26" i="158"/>
  <c r="K26" i="158"/>
  <c r="L26" i="158" s="1"/>
  <c r="J27" i="158"/>
  <c r="K27" i="158" s="1"/>
  <c r="L27" i="158" s="1"/>
  <c r="J28" i="158"/>
  <c r="K28" i="158"/>
  <c r="L28" i="158" s="1"/>
  <c r="J29" i="158"/>
  <c r="K29" i="158" s="1"/>
  <c r="L29" i="158" s="1"/>
  <c r="J30" i="158"/>
  <c r="K30" i="158"/>
  <c r="L30" i="158" s="1"/>
  <c r="J31" i="158"/>
  <c r="K31" i="158" s="1"/>
  <c r="L31" i="158" s="1"/>
  <c r="J32" i="158"/>
  <c r="K32" i="158"/>
  <c r="L32" i="158" s="1"/>
  <c r="J33" i="158"/>
  <c r="K33" i="158" s="1"/>
  <c r="L33" i="158" s="1"/>
  <c r="J34" i="158"/>
  <c r="K34" i="158"/>
  <c r="L34" i="158" s="1"/>
  <c r="J35" i="158"/>
  <c r="K35" i="158" s="1"/>
  <c r="L35" i="158" s="1"/>
  <c r="B36" i="158"/>
  <c r="C36" i="158"/>
  <c r="D36" i="158"/>
  <c r="E36" i="158"/>
  <c r="F36" i="158"/>
  <c r="G36" i="158"/>
  <c r="H37" i="158"/>
  <c r="H38" i="158"/>
  <c r="H39" i="158"/>
  <c r="H40" i="158"/>
  <c r="H41" i="158"/>
  <c r="H42" i="158"/>
  <c r="H43" i="158"/>
  <c r="H44" i="158"/>
  <c r="H45" i="158"/>
  <c r="H46" i="158"/>
  <c r="H47" i="158"/>
  <c r="H36" i="158"/>
  <c r="J36" i="158" s="1"/>
  <c r="K36" i="158" s="1"/>
  <c r="L36" i="158" s="1"/>
  <c r="J37" i="158"/>
  <c r="K37" i="158" s="1"/>
  <c r="L37" i="158" s="1"/>
  <c r="J38" i="158"/>
  <c r="K38" i="158"/>
  <c r="L38" i="158" s="1"/>
  <c r="H49" i="158"/>
  <c r="J39" i="158" s="1"/>
  <c r="K39" i="158" s="1"/>
  <c r="L39" i="158" s="1"/>
  <c r="H50" i="158"/>
  <c r="J40" i="158" s="1"/>
  <c r="K40" i="158" s="1"/>
  <c r="L40" i="158" s="1"/>
  <c r="J41" i="158"/>
  <c r="K41" i="158" s="1"/>
  <c r="L41" i="158" s="1"/>
  <c r="H51" i="158"/>
  <c r="J42" i="158"/>
  <c r="K42" i="158" s="1"/>
  <c r="L42" i="158" s="1"/>
  <c r="J43" i="158"/>
  <c r="K43" i="158"/>
  <c r="L43" i="158" s="1"/>
  <c r="J44" i="158"/>
  <c r="K44" i="158" s="1"/>
  <c r="L44" i="158" s="1"/>
  <c r="J45" i="158"/>
  <c r="K45" i="158"/>
  <c r="L45" i="158" s="1"/>
  <c r="J46" i="158"/>
  <c r="K46" i="158" s="1"/>
  <c r="L46" i="158" s="1"/>
  <c r="H52" i="158"/>
  <c r="J47" i="158"/>
  <c r="K47" i="158" s="1"/>
  <c r="L47" i="158" s="1"/>
  <c r="B48" i="158"/>
  <c r="C48" i="158"/>
  <c r="D48" i="158"/>
  <c r="E48" i="158"/>
  <c r="F48" i="158"/>
  <c r="G48" i="158"/>
  <c r="H48" i="158"/>
  <c r="J48" i="158"/>
  <c r="K48" i="158" s="1"/>
  <c r="L48" i="158" s="1"/>
  <c r="J49" i="158"/>
  <c r="K49" i="158"/>
  <c r="L49" i="158" s="1"/>
  <c r="J50" i="158"/>
  <c r="K50" i="158" s="1"/>
  <c r="L50" i="158" s="1"/>
  <c r="J51" i="158"/>
  <c r="K51" i="158"/>
  <c r="L51" i="158" s="1"/>
  <c r="B53" i="158"/>
  <c r="C53" i="158"/>
  <c r="D53" i="158"/>
  <c r="E53" i="158"/>
  <c r="F53" i="158"/>
  <c r="J52" i="158" s="1"/>
  <c r="K52" i="158" s="1"/>
  <c r="L52" i="158" s="1"/>
  <c r="G53" i="158"/>
  <c r="H54" i="158"/>
  <c r="H55" i="158"/>
  <c r="H53" i="158"/>
  <c r="J53" i="158"/>
  <c r="K53" i="158" s="1"/>
  <c r="L53" i="158" s="1"/>
  <c r="J54" i="158"/>
  <c r="K54" i="158"/>
  <c r="L54" i="158" s="1"/>
  <c r="B56" i="158"/>
  <c r="C56" i="158"/>
  <c r="D56" i="158"/>
  <c r="E56" i="158"/>
  <c r="F56" i="158"/>
  <c r="G56" i="158"/>
  <c r="H58" i="158"/>
  <c r="H59" i="158"/>
  <c r="H60" i="158"/>
  <c r="H61" i="158"/>
  <c r="H62" i="158"/>
  <c r="H63" i="158"/>
  <c r="H64" i="158"/>
  <c r="H65" i="158"/>
  <c r="H56" i="158"/>
  <c r="J55" i="158" s="1"/>
  <c r="K55" i="158" s="1"/>
  <c r="L55" i="158" s="1"/>
  <c r="J56" i="158"/>
  <c r="K56" i="158" s="1"/>
  <c r="L56" i="158" s="1"/>
  <c r="J57" i="158"/>
  <c r="K57" i="158"/>
  <c r="L57" i="158" s="1"/>
  <c r="J58" i="158"/>
  <c r="K58" i="158" s="1"/>
  <c r="L58" i="158" s="1"/>
  <c r="J59" i="158"/>
  <c r="K59" i="158"/>
  <c r="L59" i="158" s="1"/>
  <c r="J60" i="158"/>
  <c r="K60" i="158" s="1"/>
  <c r="L60" i="158" s="1"/>
  <c r="J61" i="158"/>
  <c r="K61" i="158"/>
  <c r="L61" i="158" s="1"/>
  <c r="J62" i="158"/>
  <c r="K62" i="158" s="1"/>
  <c r="L62" i="158" s="1"/>
  <c r="J63" i="158"/>
  <c r="K63" i="158"/>
  <c r="L63" i="158" s="1"/>
  <c r="J64" i="158"/>
  <c r="K64" i="158" s="1"/>
  <c r="L64" i="158" s="1"/>
  <c r="B66" i="158"/>
  <c r="C66" i="158"/>
  <c r="D66" i="158"/>
  <c r="E66" i="158"/>
  <c r="F66" i="158"/>
  <c r="G66" i="158"/>
  <c r="B73" i="158"/>
  <c r="C73" i="158"/>
  <c r="D73" i="158"/>
  <c r="E73" i="158"/>
  <c r="F73" i="158"/>
  <c r="G73" i="158"/>
  <c r="B74" i="158"/>
  <c r="C74" i="158"/>
  <c r="D74" i="158"/>
  <c r="E74" i="158"/>
  <c r="F74" i="158"/>
  <c r="G74" i="158"/>
  <c r="B75" i="158"/>
  <c r="C75" i="158"/>
  <c r="D75" i="158"/>
  <c r="E75" i="158"/>
  <c r="F75" i="158"/>
  <c r="G75" i="158"/>
  <c r="B4" i="157"/>
  <c r="B13" i="157"/>
  <c r="B35" i="157"/>
  <c r="B45" i="157"/>
  <c r="B53" i="157"/>
  <c r="B56" i="157"/>
  <c r="B63" i="157" s="1"/>
  <c r="B64" i="157" s="1"/>
  <c r="B65" i="157" s="1"/>
  <c r="E6" i="156"/>
  <c r="E7" i="156"/>
  <c r="E8" i="156"/>
  <c r="E9" i="156"/>
  <c r="E10" i="156"/>
  <c r="E12" i="156"/>
  <c r="E16" i="156"/>
  <c r="E20" i="156"/>
  <c r="E19" i="156"/>
  <c r="E17" i="156"/>
  <c r="E18" i="156"/>
  <c r="E15" i="156"/>
  <c r="E21" i="156"/>
  <c r="G67" i="131"/>
  <c r="F67" i="131"/>
  <c r="G66" i="131"/>
  <c r="F66" i="131"/>
  <c r="F65" i="131"/>
  <c r="G64" i="131"/>
  <c r="F64" i="131"/>
  <c r="G63" i="131"/>
  <c r="F63" i="131"/>
  <c r="F62" i="131"/>
  <c r="G59" i="131"/>
  <c r="F59" i="131"/>
  <c r="G58" i="131"/>
  <c r="F58" i="131"/>
  <c r="G57" i="131"/>
  <c r="F57" i="131"/>
  <c r="G56" i="131"/>
  <c r="F56" i="131"/>
  <c r="G55" i="131"/>
  <c r="F55" i="131"/>
  <c r="G54" i="131"/>
  <c r="F54" i="131"/>
  <c r="G53" i="131"/>
  <c r="F53" i="131"/>
  <c r="G52" i="131"/>
  <c r="F52" i="131"/>
  <c r="G51" i="131"/>
  <c r="F51" i="131"/>
  <c r="G50" i="131"/>
  <c r="F50" i="131"/>
  <c r="G49" i="131"/>
  <c r="F49" i="131"/>
  <c r="G48" i="131"/>
  <c r="F48" i="131"/>
  <c r="G47" i="131"/>
  <c r="F47" i="131"/>
  <c r="G46" i="131"/>
  <c r="F46" i="131"/>
  <c r="G45" i="131"/>
  <c r="F45" i="131"/>
  <c r="G44" i="131"/>
  <c r="F44" i="131"/>
  <c r="G42" i="131"/>
  <c r="F42" i="131"/>
  <c r="G41" i="131"/>
  <c r="F41" i="131"/>
  <c r="G40" i="131"/>
  <c r="F40" i="131"/>
  <c r="G39" i="131"/>
  <c r="F39" i="131"/>
  <c r="G38" i="131"/>
  <c r="F38" i="131"/>
  <c r="G37" i="131"/>
  <c r="F37" i="131"/>
  <c r="G36" i="131"/>
  <c r="F36" i="131"/>
  <c r="G35" i="131"/>
  <c r="F35" i="131"/>
  <c r="G34" i="131"/>
  <c r="F34" i="131"/>
  <c r="G33" i="131"/>
  <c r="F33" i="131"/>
  <c r="G32" i="131"/>
  <c r="F32" i="131"/>
  <c r="G31" i="131"/>
  <c r="F31" i="131"/>
  <c r="G30" i="131"/>
  <c r="F30" i="131"/>
  <c r="G29" i="131"/>
  <c r="F29" i="131"/>
  <c r="G28" i="131"/>
  <c r="F28" i="131"/>
  <c r="G27" i="131"/>
  <c r="F27" i="131"/>
  <c r="G26" i="131"/>
  <c r="F26" i="131"/>
  <c r="G25" i="131"/>
  <c r="F25" i="131"/>
  <c r="G24" i="131"/>
  <c r="F24" i="131"/>
  <c r="G23" i="131"/>
  <c r="F23" i="131"/>
  <c r="G22" i="131"/>
  <c r="F22" i="131"/>
  <c r="G21" i="131"/>
  <c r="F21" i="131"/>
  <c r="G20" i="131"/>
  <c r="F20" i="131"/>
  <c r="G19" i="131"/>
  <c r="F19" i="131"/>
  <c r="G18" i="131"/>
  <c r="F18" i="131"/>
  <c r="F9" i="131"/>
  <c r="G9" i="131"/>
  <c r="F10" i="131"/>
  <c r="G10" i="131"/>
  <c r="F11" i="131"/>
  <c r="G11" i="131"/>
  <c r="F12" i="131"/>
  <c r="G12" i="131"/>
  <c r="F13" i="131"/>
  <c r="G13" i="131"/>
  <c r="F14" i="131"/>
  <c r="G14" i="131"/>
  <c r="F15" i="131"/>
  <c r="G15" i="131"/>
  <c r="G8" i="131"/>
  <c r="F8" i="131"/>
  <c r="C65" i="131"/>
  <c r="D65" i="131"/>
  <c r="E65" i="131"/>
  <c r="G65" i="131"/>
  <c r="C62" i="131"/>
  <c r="D62" i="131"/>
  <c r="E62" i="131"/>
  <c r="G62" i="131"/>
  <c r="C43" i="131"/>
  <c r="D43" i="131"/>
  <c r="E43" i="131"/>
  <c r="F43" i="131"/>
  <c r="C16" i="131"/>
  <c r="D16" i="131"/>
  <c r="E16" i="131"/>
  <c r="F16" i="131"/>
  <c r="F7" i="131"/>
  <c r="F68" i="131"/>
  <c r="E7" i="131"/>
  <c r="D7" i="131"/>
  <c r="D68" i="131"/>
  <c r="C7" i="131"/>
  <c r="E68" i="131"/>
  <c r="B65" i="131"/>
  <c r="B62" i="131"/>
  <c r="B43" i="131"/>
  <c r="B16" i="131"/>
  <c r="B68" i="131"/>
  <c r="B7" i="131"/>
  <c r="G60" i="131"/>
  <c r="G43" i="131"/>
  <c r="G17" i="131"/>
  <c r="G16" i="131"/>
  <c r="D84" i="131"/>
  <c r="D85" i="131"/>
  <c r="B84" i="131"/>
  <c r="B85" i="131"/>
  <c r="C68" i="131"/>
  <c r="G7" i="131"/>
  <c r="G68" i="131"/>
  <c r="G84" i="131"/>
  <c r="G85" i="131"/>
  <c r="H59" i="161" l="1"/>
  <c r="J31" i="159"/>
  <c r="K31" i="159" s="1"/>
  <c r="L31" i="159" s="1"/>
  <c r="H47" i="159"/>
  <c r="J46" i="159" s="1"/>
  <c r="K46" i="159" s="1"/>
  <c r="L46" i="159" s="1"/>
  <c r="J4" i="158"/>
  <c r="K4" i="158" s="1"/>
  <c r="L4" i="158" s="1"/>
  <c r="H66" i="158"/>
  <c r="H73" i="158" s="1"/>
  <c r="H74" i="158" s="1"/>
  <c r="H75" i="158" s="1"/>
  <c r="H4" i="162"/>
  <c r="D68" i="161"/>
  <c r="D69" i="161" s="1"/>
  <c r="D70" i="161" s="1"/>
  <c r="G68" i="161"/>
  <c r="G69" i="161" s="1"/>
  <c r="G70" i="161" s="1"/>
  <c r="E68" i="161"/>
  <c r="E69" i="161" s="1"/>
  <c r="E70" i="161" s="1"/>
  <c r="B68" i="161"/>
  <c r="B69" i="161" s="1"/>
  <c r="B70" i="161" s="1"/>
  <c r="H68" i="161"/>
  <c r="H69" i="161" s="1"/>
  <c r="H70" i="161" s="1"/>
  <c r="F68" i="161"/>
  <c r="F69" i="161" s="1"/>
  <c r="F70" i="161" s="1"/>
  <c r="C68" i="161"/>
  <c r="C69" i="161" s="1"/>
  <c r="C70" i="161" s="1"/>
  <c r="H52" i="159" l="1"/>
  <c r="H53" i="159" s="1"/>
  <c r="H54" i="159" s="1"/>
</calcChain>
</file>

<file path=xl/sharedStrings.xml><?xml version="1.0" encoding="utf-8"?>
<sst xmlns="http://schemas.openxmlformats.org/spreadsheetml/2006/main" count="420" uniqueCount="226">
  <si>
    <t>Amecameca</t>
  </si>
  <si>
    <t>Atlacomulco</t>
  </si>
  <si>
    <t>Ecatepec</t>
  </si>
  <si>
    <t>Texcoco</t>
  </si>
  <si>
    <t>Valle de Chalco</t>
  </si>
  <si>
    <t>Valle de México</t>
  </si>
  <si>
    <t>Valle de Teotihuacán</t>
  </si>
  <si>
    <t>Zumpango</t>
  </si>
  <si>
    <t>Temascaltepec</t>
  </si>
  <si>
    <t>Tenancingo</t>
  </si>
  <si>
    <t>Lic. Adolfo López Mateos</t>
  </si>
  <si>
    <t>Cuauhtémoc</t>
  </si>
  <si>
    <t>Ignacio Ramírez Calzada</t>
  </si>
  <si>
    <t>Dr. Ángel Ma. Garibay Kintana</t>
  </si>
  <si>
    <t>Dr. Pablo González Casanova</t>
  </si>
  <si>
    <t>Sor Juana Inés de la Cruz</t>
  </si>
  <si>
    <t>Nezahualcóyotl</t>
  </si>
  <si>
    <t>Centro de Investigación y Estudios Avanzados en Salud Animal</t>
  </si>
  <si>
    <t>Plantel de la Escuela Preparatoria</t>
  </si>
  <si>
    <t>Dependencia de Administración Central</t>
  </si>
  <si>
    <t>Extensión Académica Tejupilco</t>
  </si>
  <si>
    <t>Secretaría de Extensión y Vinculación</t>
  </si>
  <si>
    <t>Espacio universitario</t>
  </si>
  <si>
    <t>Centro de Investigación en Ciencias Sociales y Humanidades</t>
  </si>
  <si>
    <t>Secretaría de Docencia</t>
  </si>
  <si>
    <t>Total</t>
  </si>
  <si>
    <t>Centro universitario UAEM y UAP</t>
  </si>
  <si>
    <t>Fuente: Secretaría de Docencia, UAEM.</t>
  </si>
  <si>
    <t>Tecnologías de la Información y la Comunicación Aplicadas a la Docencia</t>
  </si>
  <si>
    <t>Cuadro 18</t>
  </si>
  <si>
    <t>Nota: cursos realizados por la Dirección de Desarrollo del Personal Académico.</t>
  </si>
  <si>
    <t>Tianguistenco</t>
  </si>
  <si>
    <t>Facultad</t>
  </si>
  <si>
    <t>Facultad de Ciencias Agrícolas</t>
  </si>
  <si>
    <t>Facultad de Ciencias de la Conducta</t>
  </si>
  <si>
    <t>Facultad de Economía</t>
  </si>
  <si>
    <t>Facultad de Ingeniería</t>
  </si>
  <si>
    <t>Facultad de Medicina Veterinaria y Zootecnia</t>
  </si>
  <si>
    <t>Facultad de Odontología</t>
  </si>
  <si>
    <t>Facultad de Antropología</t>
  </si>
  <si>
    <t>Facultad de Arquitectura y Diseño</t>
  </si>
  <si>
    <t>Facultad de Artes</t>
  </si>
  <si>
    <t>Facultad de Ciencias</t>
  </si>
  <si>
    <t>Facultad de Ciencias Políticas y Sociales</t>
  </si>
  <si>
    <t>Facultad de Contaduría y Administración</t>
  </si>
  <si>
    <t>Facultad de Derecho</t>
  </si>
  <si>
    <t>Facultad de Humanidades</t>
  </si>
  <si>
    <t>Facultad de Lenguas</t>
  </si>
  <si>
    <t>Facultad de Planeación Urbana y Regional</t>
  </si>
  <si>
    <t>Facultad de Química</t>
  </si>
  <si>
    <t>Facultad de Turismo y Gastronomía</t>
  </si>
  <si>
    <t>Facultad de Enfermería y Obstetricia</t>
  </si>
  <si>
    <t>Facultad de Geografía</t>
  </si>
  <si>
    <t>Instituto y centro de investigación</t>
  </si>
  <si>
    <t>Facultad de Medicina</t>
  </si>
  <si>
    <t>Diplomados*</t>
  </si>
  <si>
    <t>* Diplomados:</t>
  </si>
  <si>
    <t>Desarrollo Personal con Programación Neurolingüística.</t>
  </si>
  <si>
    <t>Desarrollo Educativo del Personal Académico.</t>
  </si>
  <si>
    <t>Educación Basada en Competencias.</t>
  </si>
  <si>
    <t>Pedagogía.</t>
  </si>
  <si>
    <t>H</t>
  </si>
  <si>
    <t>M</t>
  </si>
  <si>
    <t>M: Mujeres.</t>
  </si>
  <si>
    <t>H: Hombres.</t>
  </si>
  <si>
    <t>Asistentes a diplomados de formación, profesionalización y capacitación docente 2010</t>
  </si>
  <si>
    <t>INCLUIR NUEVAS UAPS</t>
  </si>
  <si>
    <t>+</t>
  </si>
  <si>
    <t>FAAPAUAEM: Federación de Asociaciones Autónomas del Personal Académico de la UAEM.</t>
  </si>
  <si>
    <t>FAAPAUAEM</t>
  </si>
  <si>
    <t>Secretaría de Planeación y Desarrollo Institucional</t>
  </si>
  <si>
    <t>Secretaría de Investigación y Estudios Avanzados</t>
  </si>
  <si>
    <t>Secretaría de Difusión Cultural</t>
  </si>
  <si>
    <t>Rectoría</t>
  </si>
  <si>
    <t>Instituto de Estudios sobre la Universidad</t>
  </si>
  <si>
    <t>Instituto de Ciencias Agropecuarias y Rurales</t>
  </si>
  <si>
    <t>Huehuetoca</t>
  </si>
  <si>
    <t>Cuautitlán Izcalli</t>
  </si>
  <si>
    <t>Unidad académica profesional</t>
  </si>
  <si>
    <t>Centro universitario UAEM</t>
  </si>
  <si>
    <t>Turismo y Gastronomía</t>
  </si>
  <si>
    <t>Química</t>
  </si>
  <si>
    <t>Planeación Urbana y Regional</t>
  </si>
  <si>
    <t>Odontología</t>
  </si>
  <si>
    <t>Medicina Veterinaria y Zootecnia</t>
  </si>
  <si>
    <t>Medicina</t>
  </si>
  <si>
    <t>Lenguas</t>
  </si>
  <si>
    <t>Ingeniería</t>
  </si>
  <si>
    <t>Humanidades</t>
  </si>
  <si>
    <t>Geografía</t>
  </si>
  <si>
    <t>Enfermería y Obstetricia</t>
  </si>
  <si>
    <t>Economía</t>
  </si>
  <si>
    <t>Derecho</t>
  </si>
  <si>
    <t>Contaduría y Administración</t>
  </si>
  <si>
    <t>Ciencias Políticas y Sociales</t>
  </si>
  <si>
    <t>Ciencias de la Conducta</t>
  </si>
  <si>
    <t>Ciencias Agrícolas</t>
  </si>
  <si>
    <t>Ciencias</t>
  </si>
  <si>
    <t>Artes</t>
  </si>
  <si>
    <t>Arquitectura y Diseño</t>
  </si>
  <si>
    <t>Antropología</t>
  </si>
  <si>
    <t xml:space="preserve">Medicina </t>
  </si>
  <si>
    <t>Proinsta: Programa Institucional de Tutoría Académica.</t>
  </si>
  <si>
    <t>MICC: Modelo de Innovación Curricular por Competencias.</t>
  </si>
  <si>
    <t>Proinsta</t>
  </si>
  <si>
    <t>Comprensión de Textos en Inglés con Propósitos Académicos</t>
  </si>
  <si>
    <t>Programación Pedagógica para la Docencia Universitaria</t>
  </si>
  <si>
    <t>Elaboración de Materiales Didácticos para la Educación Superior</t>
  </si>
  <si>
    <t>Tecnologías de la Información y la Comunicación Aplicada a la Docencia</t>
  </si>
  <si>
    <t>Valores y Responsabilidad Social Universitaria</t>
  </si>
  <si>
    <t>Desarrollo humano</t>
  </si>
  <si>
    <t>Diplomados</t>
  </si>
  <si>
    <t>Transversalidad MICC</t>
  </si>
  <si>
    <t>Enseñanza Aprendizaje</t>
  </si>
  <si>
    <t>Educación basada en competencias</t>
  </si>
  <si>
    <t>Disciplinarios</t>
  </si>
  <si>
    <t>Didácticos MICC</t>
  </si>
  <si>
    <t>Cursos</t>
  </si>
  <si>
    <t>Externos</t>
  </si>
  <si>
    <t>UAEM</t>
  </si>
  <si>
    <t>Asistentes</t>
  </si>
  <si>
    <t>Cantidad</t>
  </si>
  <si>
    <t>Concepto</t>
  </si>
  <si>
    <t>Formación, profesionalización y capacitación docente 2013</t>
  </si>
  <si>
    <t>Instituto</t>
  </si>
  <si>
    <t xml:space="preserve">Cuauhtémoc </t>
  </si>
  <si>
    <t>Asistentes a cursos de tutoría 2013</t>
  </si>
  <si>
    <t xml:space="preserve">Secretaría de Docencia </t>
  </si>
  <si>
    <t xml:space="preserve">Secretaría de Difusión Cultural </t>
  </si>
  <si>
    <t xml:space="preserve">Secretaría de Administración </t>
  </si>
  <si>
    <t xml:space="preserve">Dirección General de Comunicación Universitaria </t>
  </si>
  <si>
    <t xml:space="preserve">Chimalhuacán </t>
  </si>
  <si>
    <t>Educación Basada en Competencias</t>
  </si>
  <si>
    <t>Secretaria de Docencia</t>
  </si>
  <si>
    <t xml:space="preserve">Tianguistenco </t>
  </si>
  <si>
    <t>Comprensión de Textos en Inglés para Propósitos Académicos</t>
  </si>
  <si>
    <t>Tecnologías de la Información y Comunicación Aplicada a la Docencia</t>
  </si>
  <si>
    <t>Desarrollo Humano</t>
  </si>
  <si>
    <t>Asistentes a diplomados de formación, profesionalización y capacitación docente 2013</t>
  </si>
  <si>
    <t>CECyTEM: Colegio de Estudios Científicos y Tecnológicos del Estado de México.</t>
  </si>
  <si>
    <t>AMCDPE: La Asociación Mexicana de Centros para el Desarrollo de la Pequeña Empresa .</t>
  </si>
  <si>
    <t>Sin adscripción</t>
  </si>
  <si>
    <t>AMCDPE</t>
  </si>
  <si>
    <t>Otro</t>
  </si>
  <si>
    <t>Afines</t>
  </si>
  <si>
    <t>Preparatoria Regional de Santiago Tianguistenco</t>
  </si>
  <si>
    <t>Instituto Universitario de Tenancingo</t>
  </si>
  <si>
    <t>Instituto Universitario del Estado de México</t>
  </si>
  <si>
    <t>Centro Universitario XXI</t>
  </si>
  <si>
    <t>Institución incorporada</t>
  </si>
  <si>
    <t>Proinsta superior</t>
  </si>
  <si>
    <t>Espacio</t>
  </si>
  <si>
    <t>Asistentes a cursos de tutoría de espacios externos a la UAEM 2013</t>
  </si>
  <si>
    <t>AMCDPE: Asociación Mexicana de Centros para el Desarrollo de la Pequeña Empresa.</t>
  </si>
  <si>
    <t xml:space="preserve">Sindicato Nacional de Trabajadores de la Educación </t>
  </si>
  <si>
    <t>Secretaría de Desarrollo Político de la Dirección del Partido Social</t>
  </si>
  <si>
    <t>Mercado Financiero Bolsa Mexicana</t>
  </si>
  <si>
    <t>Dependencias del Gobierno del Estado de México</t>
  </si>
  <si>
    <t>Creative Kids School</t>
  </si>
  <si>
    <t>Balper</t>
  </si>
  <si>
    <t xml:space="preserve">Unidad Cultural Israel </t>
  </si>
  <si>
    <t>Universidad Mexiquense del Bicentenario</t>
  </si>
  <si>
    <t>Universidad Estatal de Valle de Toluca</t>
  </si>
  <si>
    <t>Tecnológicos de Estudios Superiores del Estado de México</t>
  </si>
  <si>
    <t>Escuelas Secundarias</t>
  </si>
  <si>
    <t xml:space="preserve">Escuela Preparatorias Externas </t>
  </si>
  <si>
    <t>Escuela Normales</t>
  </si>
  <si>
    <t>Colegio de México</t>
  </si>
  <si>
    <t xml:space="preserve">Colegio de Bachilleres del Estado de México </t>
  </si>
  <si>
    <t>Centro Escolar Habitat</t>
  </si>
  <si>
    <t xml:space="preserve">CECyTEM </t>
  </si>
  <si>
    <t>Escuela afín</t>
  </si>
  <si>
    <t xml:space="preserve">Universidad Mexiquense </t>
  </si>
  <si>
    <t xml:space="preserve">Preparatoria Regional Valle de Bravo </t>
  </si>
  <si>
    <t>Preparatoria Regional de Otumba</t>
  </si>
  <si>
    <t>Preparatoria Regional de Tejupilco</t>
  </si>
  <si>
    <t>Preparatoria Regional de Santiago Tilapa</t>
  </si>
  <si>
    <t>Preparatoria Estado de México</t>
  </si>
  <si>
    <t>Preparatoria Centro Universitario San Felipe del Progreso</t>
  </si>
  <si>
    <t>Instituto Universitario del Lago y el Sol</t>
  </si>
  <si>
    <t>Instituto Tenancingo</t>
  </si>
  <si>
    <t>Instituto Secundaria y Educación Subprofesional</t>
  </si>
  <si>
    <t>Instituto Regional de Villa Cuauhtémoc "Horacio Zúñiga"</t>
  </si>
  <si>
    <t>Instituto Paideia</t>
  </si>
  <si>
    <t>Escuela Preparatoria José Antonio Alzate Ramírez</t>
  </si>
  <si>
    <t>Escuela Preparatoria "Instituto Cultural Morelos"</t>
  </si>
  <si>
    <t>Centro Universitario Siglo XXI</t>
  </si>
  <si>
    <t>Centro Universitario Tenango del Valle</t>
  </si>
  <si>
    <t>Centro Universitario de Educación Media Superior</t>
  </si>
  <si>
    <t>Centro Universitario Didáskalos</t>
  </si>
  <si>
    <t>Centro de Estudios Superiores Universitarios</t>
  </si>
  <si>
    <t>Argos Preparatory Academy</t>
  </si>
  <si>
    <t>Formación, profesionalización y capacitación de espacios externos a la UAEM 2013</t>
  </si>
  <si>
    <t>Nota: diplomados realizados por la Dirección de Desarrollo del Personal Académico.</t>
  </si>
  <si>
    <t>Escuela Secundaria 83</t>
  </si>
  <si>
    <t>Instituto CENCA</t>
  </si>
  <si>
    <t>Colegio de Bachilleres</t>
  </si>
  <si>
    <t>Compresión de Textos en Inglés para Propósitos Académicos</t>
  </si>
  <si>
    <t xml:space="preserve">Elaboración de Materiales Didácticos para la educación Superior </t>
  </si>
  <si>
    <t xml:space="preserve"> Asistentes a diplomados de formación, profesionalización y capacitación de espacios externos a la UAEM 2013</t>
  </si>
  <si>
    <t xml:space="preserve"> Atlacomulco</t>
  </si>
  <si>
    <t xml:space="preserve"> Dr. Pablo González Casanova</t>
  </si>
  <si>
    <t xml:space="preserve"> Amecameca</t>
  </si>
  <si>
    <t>Preparatoria Oficial No. 129</t>
  </si>
  <si>
    <t xml:space="preserve"> Institución Incorporada</t>
  </si>
  <si>
    <t xml:space="preserve">Geografía </t>
  </si>
  <si>
    <t xml:space="preserve"> Cuauhtémoc</t>
  </si>
  <si>
    <t>Instituto Regional de Villa Cuauhtémoc</t>
  </si>
  <si>
    <t>Centro Universitario Mesoamericano</t>
  </si>
  <si>
    <t>Instituto Técnico Administrativo y Humanístico de Toluca</t>
  </si>
  <si>
    <t>Preparatoria Regional de Atlacomulco</t>
  </si>
  <si>
    <t>Preparatoria Regional de Capulhuac</t>
  </si>
  <si>
    <t>Centro de Bachillerato Tecnológico de Toluca</t>
  </si>
  <si>
    <t>Centro de Desarrollo Tecnológico</t>
  </si>
  <si>
    <t>Centro de Estudios Universitarios de Valle de Bravo</t>
  </si>
  <si>
    <t>Instituto Profesional en la Enseñanza y Formación Humana</t>
  </si>
  <si>
    <t>Escuela Afín</t>
  </si>
  <si>
    <t xml:space="preserve">Sin Adscripción </t>
  </si>
  <si>
    <t xml:space="preserve"> Dr. Ángel Ma. Garibay Kintana</t>
  </si>
  <si>
    <t xml:space="preserve">Contaduría y Administración </t>
  </si>
  <si>
    <t>Inducción para trabajar la planeación académica para el periodo 2013B</t>
  </si>
  <si>
    <t>Competencias docentes en el Nivel Medio Superior</t>
  </si>
  <si>
    <t>Colegio Plancarte</t>
  </si>
  <si>
    <t>Instituto Universitario Franco Inglés de México</t>
  </si>
  <si>
    <t>Instituto de Estudios Superiores "Isidro Fabela Alfaro"</t>
  </si>
  <si>
    <t>Universidad de Ixtlahuaca CUI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</si>
</sst>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###,##0"/>
    <numFmt numFmtId="166" formatCode="###,##0.0"/>
    <numFmt numFmtId="167" formatCode="###,##0.00"/>
    <numFmt numFmtId="168" formatCode="#\ ##0"/>
    <numFmt numFmtId="169" formatCode="_-* #,##0.00\ &quot;Pts&quot;_-;\-* #,##0.00\ &quot;Pts&quot;_-;_-* &quot;-&quot;??\ &quot;Pts&quot;_-;_-@_-"/>
    <numFmt numFmtId="170" formatCode="_-* #,##0.00\ &quot;€&quot;_-;\-* #,##0.00\ &quot;€&quot;_-;_-* &quot;-&quot;??\ &quot;€&quot;_-;_-@_-"/>
    <numFmt numFmtId="171" formatCode="_(&quot;$&quot;* #,##0.00_);_(&quot;$&quot;* \(#,##0.00\);_(&quot;$&quot;* &quot;-&quot;??_);_(@_)"/>
    <numFmt numFmtId="172" formatCode="#\ ###\ ##0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1"/>
      <color indexed="36"/>
      <name val="Calibri"/>
      <family val="2"/>
    </font>
    <font>
      <sz val="11"/>
      <color indexed="58"/>
      <name val="Calibri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23"/>
      <name val="Calibri"/>
      <family val="2"/>
    </font>
    <font>
      <b/>
      <sz val="18"/>
      <color indexed="49"/>
      <name val="Cambria"/>
      <family val="2"/>
    </font>
    <font>
      <sz val="6.95"/>
      <color indexed="8"/>
      <name val="Times New Roman"/>
      <family val="1"/>
    </font>
    <font>
      <b/>
      <sz val="10"/>
      <color rgb="FF0070C0"/>
      <name val="Arial"/>
      <family val="2"/>
    </font>
    <font>
      <sz val="10"/>
      <color rgb="FFFFFF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u/>
      <sz val="10"/>
      <color indexed="12"/>
      <name val="Arial"/>
      <family val="2"/>
    </font>
    <font>
      <sz val="11"/>
      <color indexed="6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17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9"/>
        <bgColor indexed="47"/>
      </patternFill>
    </fill>
    <fill>
      <patternFill patternType="solid">
        <fgColor indexed="50"/>
        <bgColor indexed="22"/>
      </patternFill>
    </fill>
    <fill>
      <patternFill patternType="solid">
        <fgColor indexed="13"/>
        <bgColor indexed="9"/>
      </patternFill>
    </fill>
    <fill>
      <patternFill patternType="solid">
        <fgColor indexed="11"/>
      </patternFill>
    </fill>
    <fill>
      <patternFill patternType="solid">
        <fgColor indexed="41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49"/>
        <bgColor indexed="64"/>
      </patternFill>
    </fill>
    <fill>
      <patternFill patternType="solid">
        <fgColor indexed="34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D9C69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22"/>
      </patternFill>
    </fill>
    <fill>
      <patternFill patternType="solid">
        <fgColor rgb="FFD9C692"/>
        <bgColor indexed="9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561B"/>
      </left>
      <right style="thin">
        <color rgb="FF80561B"/>
      </right>
      <top style="thin">
        <color rgb="FF80561B"/>
      </top>
      <bottom style="thin">
        <color rgb="FF80561B"/>
      </bottom>
      <diagonal/>
    </border>
    <border>
      <left style="thin">
        <color rgb="FF80561B"/>
      </left>
      <right style="thin">
        <color theme="0"/>
      </right>
      <top style="thin">
        <color rgb="FF80561B"/>
      </top>
      <bottom style="thin">
        <color rgb="FF80561B"/>
      </bottom>
      <diagonal/>
    </border>
    <border>
      <left style="thin">
        <color theme="0"/>
      </left>
      <right style="thin">
        <color theme="0"/>
      </right>
      <top style="thin">
        <color rgb="FF80561B"/>
      </top>
      <bottom style="thin">
        <color rgb="FF80561B"/>
      </bottom>
      <diagonal/>
    </border>
    <border>
      <left style="thin">
        <color theme="0"/>
      </left>
      <right style="thin">
        <color rgb="FF80561B"/>
      </right>
      <top style="thin">
        <color rgb="FF80561B"/>
      </top>
      <bottom style="thin">
        <color rgb="FF80561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80561B"/>
      </bottom>
      <diagonal/>
    </border>
    <border>
      <left style="thin">
        <color theme="0"/>
      </left>
      <right style="thin">
        <color rgb="FF80561B"/>
      </right>
      <top style="thin">
        <color theme="0"/>
      </top>
      <bottom style="thin">
        <color rgb="FF80561B"/>
      </bottom>
      <diagonal/>
    </border>
    <border>
      <left/>
      <right/>
      <top/>
      <bottom style="thin">
        <color rgb="FF80561B"/>
      </bottom>
      <diagonal/>
    </border>
    <border>
      <left style="thin">
        <color theme="0"/>
      </left>
      <right style="thin">
        <color theme="0"/>
      </right>
      <top/>
      <bottom style="thin">
        <color rgb="FF80561B"/>
      </bottom>
      <diagonal/>
    </border>
    <border>
      <left/>
      <right style="thin">
        <color theme="0"/>
      </right>
      <top style="thin">
        <color rgb="FF80561B"/>
      </top>
      <bottom style="thin">
        <color theme="0"/>
      </bottom>
      <diagonal/>
    </border>
    <border>
      <left style="thin">
        <color theme="0"/>
      </left>
      <right/>
      <top style="thin">
        <color rgb="FF80561B"/>
      </top>
      <bottom style="thin">
        <color theme="0"/>
      </bottom>
      <diagonal/>
    </border>
    <border>
      <left/>
      <right/>
      <top style="thin">
        <color rgb="FF80561B"/>
      </top>
      <bottom style="thin">
        <color theme="0"/>
      </bottom>
      <diagonal/>
    </border>
    <border>
      <left style="thin">
        <color rgb="FF80561B"/>
      </left>
      <right style="thin">
        <color theme="0"/>
      </right>
      <top style="thin">
        <color rgb="FF80561B"/>
      </top>
      <bottom/>
      <diagonal/>
    </border>
    <border>
      <left style="thin">
        <color rgb="FF80561B"/>
      </left>
      <right style="thin">
        <color theme="0"/>
      </right>
      <top/>
      <bottom style="thin">
        <color rgb="FF80561B"/>
      </bottom>
      <diagonal/>
    </border>
    <border>
      <left/>
      <right style="thin">
        <color rgb="FF80561B"/>
      </right>
      <top style="thin">
        <color rgb="FF80561B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 style="thin">
        <color rgb="FF80561B"/>
      </right>
      <top style="thin">
        <color rgb="FF80561B"/>
      </top>
      <bottom style="thin">
        <color theme="0"/>
      </bottom>
      <diagonal/>
    </border>
    <border>
      <left style="thin">
        <color rgb="FF80561B"/>
      </left>
      <right style="thin">
        <color theme="0"/>
      </right>
      <top style="thin">
        <color rgb="FF80561B"/>
      </top>
      <bottom style="thin">
        <color theme="0"/>
      </bottom>
      <diagonal/>
    </border>
    <border>
      <left style="thin">
        <color rgb="FF80561B"/>
      </left>
      <right style="thin">
        <color rgb="FF80561B"/>
      </right>
      <top style="thin">
        <color rgb="FF80561B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rgb="FF80561B"/>
      </top>
      <bottom/>
      <diagonal/>
    </border>
    <border>
      <left/>
      <right style="medium">
        <color indexed="9"/>
      </right>
      <top/>
      <bottom style="thin">
        <color rgb="FF80561B"/>
      </bottom>
      <diagonal/>
    </border>
    <border>
      <left/>
      <right style="thin">
        <color theme="0"/>
      </right>
      <top style="thin">
        <color rgb="FF80561B"/>
      </top>
      <bottom style="thin">
        <color rgb="FF80561B"/>
      </bottom>
      <diagonal/>
    </border>
  </borders>
  <cellStyleXfs count="61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165" fontId="10" fillId="0" borderId="0" applyFill="0" applyBorder="0" applyProtection="0">
      <alignment horizontal="right"/>
      <protection locked="0"/>
    </xf>
    <xf numFmtId="166" fontId="10" fillId="0" borderId="0" applyFill="0" applyBorder="0" applyProtection="0">
      <alignment horizontal="right"/>
    </xf>
    <xf numFmtId="167" fontId="10" fillId="0" borderId="0" applyFill="0" applyBorder="0" applyProtection="0">
      <alignment horizontal="right"/>
    </xf>
    <xf numFmtId="0" fontId="17" fillId="10" borderId="0" applyNumberFormat="0" applyBorder="0" applyAlignment="0" applyProtection="0"/>
    <xf numFmtId="0" fontId="18" fillId="2" borderId="1" applyNumberFormat="0" applyAlignment="0" applyProtection="0"/>
    <xf numFmtId="0" fontId="9" fillId="0" borderId="0" applyNumberFormat="0" applyFill="0" applyBorder="0" applyProtection="0">
      <alignment horizontal="left" vertical="top"/>
    </xf>
    <xf numFmtId="0" fontId="19" fillId="11" borderId="2" applyNumberFormat="0" applyAlignment="0" applyProtection="0"/>
    <xf numFmtId="0" fontId="20" fillId="0" borderId="3" applyNumberFormat="0" applyFill="0" applyAlignment="0" applyProtection="0"/>
    <xf numFmtId="0" fontId="10" fillId="0" borderId="0" applyNumberFormat="0" applyFill="0" applyBorder="0" applyProtection="0">
      <alignment horizontal="left" vertical="top" wrapText="1"/>
    </xf>
    <xf numFmtId="0" fontId="10" fillId="0" borderId="0" applyNumberFormat="0" applyFill="0" applyBorder="0" applyProtection="0">
      <alignment horizontal="right" vertical="top"/>
    </xf>
    <xf numFmtId="0" fontId="10" fillId="0" borderId="0" applyNumberFormat="0" applyFill="0" applyBorder="0" applyProtection="0">
      <alignment horizontal="left" vertical="top"/>
    </xf>
    <xf numFmtId="0" fontId="21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22" fillId="5" borderId="1" applyNumberFormat="0" applyAlignment="0" applyProtection="0"/>
    <xf numFmtId="0" fontId="10" fillId="0" borderId="0" applyNumberFormat="0" applyFill="0" applyBorder="0" applyProtection="0">
      <alignment horizontal="right" vertical="top"/>
    </xf>
    <xf numFmtId="164" fontId="11" fillId="0" borderId="0" applyFont="0" applyFill="0" applyBorder="0" applyAlignment="0" applyProtection="0"/>
    <xf numFmtId="0" fontId="23" fillId="15" borderId="0" applyNumberFormat="0" applyBorder="0" applyAlignment="0" applyProtection="0"/>
    <xf numFmtId="0" fontId="12" fillId="0" borderId="4" applyNumberFormat="0" applyFill="0" applyAlignment="0" applyProtection="0">
      <alignment vertical="top"/>
      <protection locked="0"/>
    </xf>
    <xf numFmtId="0" fontId="12" fillId="0" borderId="5" applyNumberFormat="0" applyFill="0" applyAlignment="0" applyProtection="0">
      <alignment vertical="top"/>
      <protection locked="0"/>
    </xf>
    <xf numFmtId="0" fontId="12" fillId="0" borderId="0" applyNumberFormat="0" applyFill="0" applyAlignment="0" applyProtection="0"/>
    <xf numFmtId="0" fontId="24" fillId="16" borderId="0" applyNumberFormat="0" applyBorder="0" applyAlignment="0" applyProtection="0"/>
    <xf numFmtId="0" fontId="25" fillId="0" borderId="0"/>
    <xf numFmtId="0" fontId="25" fillId="17" borderId="6" applyNumberFormat="0" applyFont="0" applyAlignment="0" applyProtection="0"/>
    <xf numFmtId="0" fontId="13" fillId="0" borderId="0" applyNumberFormat="0" applyFill="0" applyBorder="0" applyProtection="0">
      <alignment horizontal="right" vertical="top"/>
    </xf>
    <xf numFmtId="0" fontId="10" fillId="0" borderId="0" applyNumberFormat="0" applyFill="0" applyBorder="0" applyProtection="0">
      <alignment vertical="top"/>
      <protection locked="0"/>
    </xf>
    <xf numFmtId="0" fontId="26" fillId="2" borderId="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 vertical="top"/>
    </xf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21" fillId="0" borderId="10" applyNumberFormat="0" applyFill="0" applyAlignment="0" applyProtection="0"/>
    <xf numFmtId="0" fontId="32" fillId="0" borderId="0" applyNumberFormat="0" applyFill="0" applyBorder="0" applyProtection="0">
      <alignment horizontal="left" vertical="top"/>
    </xf>
    <xf numFmtId="0" fontId="33" fillId="0" borderId="11" applyNumberFormat="0" applyFill="0" applyAlignment="0" applyProtection="0"/>
    <xf numFmtId="0" fontId="15" fillId="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" borderId="0" applyNumberFormat="0" applyBorder="0" applyAlignment="0" applyProtection="0"/>
    <xf numFmtId="0" fontId="15" fillId="22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22" borderId="0" applyNumberFormat="0" applyBorder="0" applyAlignment="0" applyProtection="0"/>
    <xf numFmtId="0" fontId="15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42" fillId="15" borderId="0" applyNumberFormat="0" applyBorder="0" applyAlignment="0" applyProtection="0"/>
    <xf numFmtId="0" fontId="18" fillId="2" borderId="1" applyNumberFormat="0" applyAlignment="0" applyProtection="0"/>
    <xf numFmtId="0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19" fillId="11" borderId="2" applyNumberFormat="0" applyAlignment="0" applyProtection="0"/>
    <xf numFmtId="0" fontId="28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1" applyNumberFormat="0" applyAlignment="0" applyProtection="0"/>
    <xf numFmtId="0" fontId="20" fillId="0" borderId="3" applyNumberFormat="0" applyFill="0" applyAlignment="0" applyProtection="0"/>
    <xf numFmtId="169" fontId="1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7" borderId="6" applyNumberFormat="0" applyFont="0" applyAlignment="0" applyProtection="0"/>
    <xf numFmtId="0" fontId="11" fillId="17" borderId="6" applyNumberFormat="0" applyFont="0" applyAlignment="0" applyProtection="0"/>
    <xf numFmtId="0" fontId="11" fillId="17" borderId="6" applyNumberFormat="0" applyFont="0" applyAlignment="0" applyProtection="0"/>
    <xf numFmtId="0" fontId="11" fillId="17" borderId="6" applyNumberFormat="0" applyFont="0" applyAlignment="0" applyProtection="0"/>
    <xf numFmtId="0" fontId="11" fillId="17" borderId="6" applyNumberFormat="0" applyFont="0" applyAlignment="0" applyProtection="0"/>
    <xf numFmtId="0" fontId="11" fillId="17" borderId="6" applyNumberFormat="0" applyFont="0" applyAlignment="0" applyProtection="0"/>
    <xf numFmtId="0" fontId="11" fillId="17" borderId="6" applyNumberFormat="0" applyFont="0" applyAlignment="0" applyProtection="0"/>
    <xf numFmtId="0" fontId="11" fillId="17" borderId="6" applyNumberFormat="0" applyFont="0" applyAlignment="0" applyProtection="0"/>
    <xf numFmtId="0" fontId="11" fillId="17" borderId="6" applyNumberFormat="0" applyFont="0" applyAlignment="0" applyProtection="0"/>
    <xf numFmtId="0" fontId="11" fillId="17" borderId="6" applyNumberFormat="0" applyFont="0" applyAlignment="0" applyProtection="0"/>
    <xf numFmtId="0" fontId="11" fillId="16" borderId="6" applyNumberFormat="0" applyFont="0" applyAlignment="0" applyProtection="0"/>
    <xf numFmtId="0" fontId="40" fillId="16" borderId="6" applyNumberFormat="0" applyFont="0" applyAlignment="0" applyProtection="0"/>
    <xf numFmtId="0" fontId="40" fillId="16" borderId="6" applyNumberFormat="0" applyFont="0" applyAlignment="0" applyProtection="0"/>
    <xf numFmtId="0" fontId="40" fillId="16" borderId="6" applyNumberFormat="0" applyFont="0" applyAlignment="0" applyProtection="0"/>
    <xf numFmtId="0" fontId="40" fillId="16" borderId="6" applyNumberFormat="0" applyFont="0" applyAlignment="0" applyProtection="0"/>
    <xf numFmtId="0" fontId="40" fillId="16" borderId="6" applyNumberFormat="0" applyFont="0" applyAlignment="0" applyProtection="0"/>
    <xf numFmtId="0" fontId="40" fillId="16" borderId="6" applyNumberFormat="0" applyFont="0" applyAlignment="0" applyProtection="0"/>
    <xf numFmtId="0" fontId="40" fillId="16" borderId="6" applyNumberFormat="0" applyFont="0" applyAlignment="0" applyProtection="0"/>
    <xf numFmtId="0" fontId="40" fillId="16" borderId="6" applyNumberFormat="0" applyFont="0" applyAlignment="0" applyProtection="0"/>
    <xf numFmtId="0" fontId="40" fillId="16" borderId="6" applyNumberFormat="0" applyFont="0" applyAlignment="0" applyProtection="0"/>
    <xf numFmtId="0" fontId="40" fillId="16" borderId="6" applyNumberFormat="0" applyFont="0" applyAlignment="0" applyProtection="0"/>
    <xf numFmtId="0" fontId="26" fillId="2" borderId="7" applyNumberFormat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52" fillId="0" borderId="0"/>
    <xf numFmtId="0" fontId="53" fillId="0" borderId="0"/>
    <xf numFmtId="0" fontId="6" fillId="0" borderId="0"/>
    <xf numFmtId="0" fontId="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1" fillId="0" borderId="0"/>
    <xf numFmtId="0" fontId="53" fillId="0" borderId="0"/>
    <xf numFmtId="0" fontId="4" fillId="0" borderId="0"/>
    <xf numFmtId="0" fontId="11" fillId="0" borderId="0"/>
    <xf numFmtId="0" fontId="4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164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15" fillId="16" borderId="0" applyNumberFormat="0" applyBorder="0" applyAlignment="0" applyProtection="0"/>
    <xf numFmtId="0" fontId="5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164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64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64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64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4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64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64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64" fontId="15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4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164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164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4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4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64" fontId="16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4" fontId="17" fillId="17" borderId="0" applyNumberFormat="0" applyBorder="0" applyAlignment="0" applyProtection="0"/>
    <xf numFmtId="0" fontId="56" fillId="29" borderId="26" applyNumberFormat="0" applyAlignment="0" applyProtection="0"/>
    <xf numFmtId="0" fontId="18" fillId="2" borderId="1" applyNumberFormat="0" applyAlignment="0" applyProtection="0"/>
    <xf numFmtId="0" fontId="18" fillId="2" borderId="1" applyNumberFormat="0" applyAlignment="0" applyProtection="0"/>
    <xf numFmtId="164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19" fillId="11" borderId="2" applyNumberFormat="0" applyAlignment="0" applyProtection="0"/>
    <xf numFmtId="0" fontId="19" fillId="11" borderId="2" applyNumberFormat="0" applyAlignment="0" applyProtection="0"/>
    <xf numFmtId="164" fontId="19" fillId="11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64" fontId="20" fillId="0" borderId="3" applyNumberFormat="0" applyFill="0" applyAlignment="0" applyProtection="0"/>
    <xf numFmtId="164" fontId="10" fillId="0" borderId="0" applyNumberFormat="0" applyFill="0" applyBorder="0" applyProtection="0">
      <alignment horizontal="left" vertical="top" wrapText="1"/>
    </xf>
    <xf numFmtId="0" fontId="10" fillId="0" borderId="0" applyNumberFormat="0" applyFill="0" applyBorder="0" applyProtection="0">
      <alignment horizontal="left" vertical="top" wrapText="1"/>
    </xf>
    <xf numFmtId="164" fontId="10" fillId="0" borderId="0" applyNumberFormat="0" applyFill="0" applyBorder="0" applyProtection="0">
      <alignment horizontal="right" vertical="top"/>
    </xf>
    <xf numFmtId="0" fontId="10" fillId="0" borderId="0" applyNumberFormat="0" applyFill="0" applyBorder="0" applyProtection="0">
      <alignment horizontal="right" vertical="top"/>
    </xf>
    <xf numFmtId="164" fontId="10" fillId="0" borderId="0" applyNumberFormat="0" applyFill="0" applyBorder="0" applyProtection="0">
      <alignment horizontal="left" vertical="top"/>
    </xf>
    <xf numFmtId="0" fontId="10" fillId="0" borderId="0" applyNumberFormat="0" applyFill="0" applyBorder="0" applyProtection="0">
      <alignment horizontal="left"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4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164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164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164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4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164" fontId="16" fillId="14" borderId="0" applyNumberFormat="0" applyBorder="0" applyAlignment="0" applyProtection="0"/>
    <xf numFmtId="0" fontId="57" fillId="30" borderId="26" applyNumberFormat="0" applyAlignment="0" applyProtection="0"/>
    <xf numFmtId="0" fontId="22" fillId="5" borderId="1" applyNumberFormat="0" applyAlignment="0" applyProtection="0"/>
    <xf numFmtId="0" fontId="22" fillId="5" borderId="1" applyNumberFormat="0" applyAlignment="0" applyProtection="0"/>
    <xf numFmtId="164" fontId="10" fillId="0" borderId="0" applyNumberFormat="0" applyFill="0" applyBorder="0" applyProtection="0">
      <alignment horizontal="right" vertical="top"/>
    </xf>
    <xf numFmtId="0" fontId="10" fillId="0" borderId="0" applyNumberFormat="0" applyFill="0" applyBorder="0" applyProtection="0">
      <alignment horizontal="right" vertical="top"/>
    </xf>
    <xf numFmtId="164" fontId="1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164" fontId="23" fillId="15" borderId="0" applyNumberFormat="0" applyBorder="0" applyAlignment="0" applyProtection="0"/>
    <xf numFmtId="164" fontId="12" fillId="0" borderId="4" applyNumberFormat="0" applyFill="0" applyAlignment="0" applyProtection="0">
      <alignment vertical="top"/>
      <protection locked="0"/>
    </xf>
    <xf numFmtId="0" fontId="12" fillId="0" borderId="4" applyNumberFormat="0" applyFill="0" applyAlignment="0" applyProtection="0">
      <alignment vertical="top"/>
      <protection locked="0"/>
    </xf>
    <xf numFmtId="164" fontId="12" fillId="0" borderId="5" applyNumberFormat="0" applyFill="0" applyAlignment="0" applyProtection="0">
      <alignment vertical="top"/>
      <protection locked="0"/>
    </xf>
    <xf numFmtId="0" fontId="12" fillId="0" borderId="5" applyNumberFormat="0" applyFill="0" applyAlignment="0" applyProtection="0">
      <alignment vertical="top"/>
      <protection locked="0"/>
    </xf>
    <xf numFmtId="164" fontId="12" fillId="0" borderId="0" applyNumberFormat="0" applyFill="0" applyAlignment="0" applyProtection="0"/>
    <xf numFmtId="0" fontId="12" fillId="0" borderId="0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9" fillId="5" borderId="0" applyNumberFormat="0" applyBorder="0" applyAlignment="0" applyProtection="0"/>
    <xf numFmtId="0" fontId="24" fillId="16" borderId="0" applyNumberFormat="0" applyBorder="0" applyAlignment="0" applyProtection="0"/>
    <xf numFmtId="164" fontId="24" fillId="5" borderId="0" applyNumberFormat="0" applyBorder="0" applyAlignment="0" applyProtection="0"/>
    <xf numFmtId="0" fontId="4" fillId="0" borderId="0"/>
    <xf numFmtId="164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4" fillId="0" borderId="0"/>
    <xf numFmtId="0" fontId="11" fillId="0" borderId="0"/>
    <xf numFmtId="164" fontId="11" fillId="0" borderId="0"/>
    <xf numFmtId="164" fontId="11" fillId="0" borderId="0"/>
    <xf numFmtId="0" fontId="11" fillId="0" borderId="0"/>
    <xf numFmtId="0" fontId="11" fillId="0" borderId="0"/>
    <xf numFmtId="0" fontId="11" fillId="0" borderId="0"/>
    <xf numFmtId="164" fontId="11" fillId="0" borderId="0"/>
    <xf numFmtId="0" fontId="11" fillId="0" borderId="0"/>
    <xf numFmtId="164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164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64" fontId="4" fillId="0" borderId="0"/>
    <xf numFmtId="164" fontId="11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17" borderId="6" applyNumberFormat="0" applyFont="0" applyAlignment="0" applyProtection="0"/>
    <xf numFmtId="0" fontId="11" fillId="17" borderId="6" applyNumberFormat="0" applyFont="0" applyAlignment="0" applyProtection="0"/>
    <xf numFmtId="164" fontId="11" fillId="5" borderId="6" applyNumberFormat="0" applyFont="0" applyAlignment="0" applyProtection="0"/>
    <xf numFmtId="164" fontId="11" fillId="16" borderId="6" applyNumberFormat="0" applyFont="0" applyAlignment="0" applyProtection="0"/>
    <xf numFmtId="164" fontId="13" fillId="0" borderId="0" applyNumberFormat="0" applyFill="0" applyBorder="0" applyProtection="0">
      <alignment horizontal="right" vertical="top"/>
    </xf>
    <xf numFmtId="0" fontId="13" fillId="0" borderId="0" applyNumberFormat="0" applyFill="0" applyBorder="0" applyProtection="0">
      <alignment horizontal="right" vertical="top"/>
    </xf>
    <xf numFmtId="164" fontId="10" fillId="0" borderId="0" applyNumberFormat="0" applyFill="0" applyBorder="0" applyProtection="0">
      <alignment vertical="top"/>
      <protection locked="0"/>
    </xf>
    <xf numFmtId="0" fontId="10" fillId="0" borderId="0" applyNumberFormat="0" applyFill="0" applyBorder="0" applyProtection="0">
      <alignment vertical="top"/>
      <protection locked="0"/>
    </xf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2" borderId="7" applyNumberFormat="0" applyAlignment="0" applyProtection="0"/>
    <xf numFmtId="0" fontId="26" fillId="2" borderId="7" applyNumberFormat="0" applyAlignment="0" applyProtection="0"/>
    <xf numFmtId="164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164" fontId="30" fillId="0" borderId="8" applyNumberFormat="0" applyFill="0" applyAlignment="0" applyProtection="0"/>
    <xf numFmtId="0" fontId="14" fillId="0" borderId="0" applyNumberFormat="0" applyFill="0" applyBorder="0" applyProtection="0">
      <alignment horizontal="left" vertical="top"/>
    </xf>
    <xf numFmtId="0" fontId="14" fillId="0" borderId="0" applyNumberFormat="0" applyFill="0" applyBorder="0" applyProtection="0">
      <alignment horizontal="left" vertical="top"/>
    </xf>
    <xf numFmtId="0" fontId="14" fillId="0" borderId="0" applyNumberFormat="0" applyFill="0" applyBorder="0" applyProtection="0">
      <alignment horizontal="left" vertical="top"/>
    </xf>
    <xf numFmtId="0" fontId="14" fillId="0" borderId="0" applyNumberFormat="0" applyFill="0" applyBorder="0" applyProtection="0">
      <alignment horizontal="left" vertical="top"/>
    </xf>
    <xf numFmtId="164" fontId="14" fillId="0" borderId="0" applyNumberFormat="0" applyFill="0" applyBorder="0" applyProtection="0">
      <alignment horizontal="left"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164" fontId="31" fillId="0" borderId="9" applyNumberFormat="0" applyFill="0" applyAlignment="0" applyProtection="0"/>
    <xf numFmtId="0" fontId="14" fillId="0" borderId="0" applyNumberFormat="0" applyFill="0" applyBorder="0" applyProtection="0">
      <alignment horizontal="left" vertical="top"/>
    </xf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164" fontId="21" fillId="0" borderId="10" applyNumberFormat="0" applyFill="0" applyAlignment="0" applyProtection="0"/>
    <xf numFmtId="0" fontId="14" fillId="0" borderId="0" applyNumberFormat="0" applyFill="0" applyBorder="0" applyProtection="0">
      <alignment horizontal="left" vertical="top"/>
    </xf>
    <xf numFmtId="0" fontId="29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 vertical="top"/>
    </xf>
    <xf numFmtId="0" fontId="29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 vertical="top"/>
    </xf>
    <xf numFmtId="164" fontId="29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 vertical="top"/>
    </xf>
    <xf numFmtId="164" fontId="29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 vertical="top"/>
    </xf>
    <xf numFmtId="0" fontId="14" fillId="0" borderId="0" applyNumberFormat="0" applyFill="0" applyBorder="0" applyProtection="0">
      <alignment horizontal="left" vertical="top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164" fontId="33" fillId="0" borderId="11" applyNumberFormat="0" applyFill="0" applyAlignment="0" applyProtection="0"/>
    <xf numFmtId="0" fontId="3" fillId="0" borderId="0"/>
    <xf numFmtId="0" fontId="3" fillId="0" borderId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3" fillId="0" borderId="0"/>
    <xf numFmtId="0" fontId="1" fillId="0" borderId="0"/>
    <xf numFmtId="0" fontId="1" fillId="0" borderId="0"/>
    <xf numFmtId="0" fontId="11" fillId="0" borderId="0"/>
    <xf numFmtId="164" fontId="11" fillId="0" borderId="0"/>
    <xf numFmtId="164" fontId="11" fillId="0" borderId="0"/>
    <xf numFmtId="0" fontId="1" fillId="0" borderId="0"/>
    <xf numFmtId="0" fontId="1" fillId="0" borderId="0"/>
    <xf numFmtId="0" fontId="1" fillId="0" borderId="0"/>
    <xf numFmtId="164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3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13" fillId="0" borderId="0" xfId="0" applyFont="1"/>
    <xf numFmtId="0" fontId="11" fillId="0" borderId="0" xfId="115"/>
    <xf numFmtId="0" fontId="14" fillId="0" borderId="0" xfId="115" applyFont="1" applyBorder="1" applyAlignment="1">
      <alignment horizontal="center" vertical="center" wrapText="1"/>
    </xf>
    <xf numFmtId="0" fontId="14" fillId="0" borderId="0" xfId="115" applyFont="1" applyFill="1" applyBorder="1" applyAlignment="1">
      <alignment vertical="center"/>
    </xf>
    <xf numFmtId="0" fontId="13" fillId="0" borderId="0" xfId="115" applyFont="1" applyFill="1" applyBorder="1" applyAlignment="1">
      <alignment wrapText="1"/>
    </xf>
    <xf numFmtId="0" fontId="13" fillId="0" borderId="0" xfId="115" applyFont="1" applyBorder="1" applyAlignment="1">
      <alignment wrapText="1"/>
    </xf>
    <xf numFmtId="0" fontId="13" fillId="0" borderId="0" xfId="115" applyFont="1" applyFill="1" applyBorder="1" applyAlignment="1">
      <alignment vertical="center"/>
    </xf>
    <xf numFmtId="168" fontId="37" fillId="0" borderId="0" xfId="115" applyNumberFormat="1" applyFont="1" applyFill="1" applyBorder="1" applyAlignment="1">
      <alignment horizontal="center" vertical="center" wrapText="1"/>
    </xf>
    <xf numFmtId="0" fontId="13" fillId="0" borderId="0" xfId="115" applyFont="1" applyBorder="1" applyAlignment="1">
      <alignment horizontal="left" vertical="top" wrapText="1" shrinkToFit="1"/>
    </xf>
    <xf numFmtId="0" fontId="14" fillId="0" borderId="0" xfId="115" applyFont="1" applyFill="1" applyBorder="1" applyAlignment="1">
      <alignment horizontal="center" vertical="center" wrapText="1"/>
    </xf>
    <xf numFmtId="0" fontId="13" fillId="0" borderId="0" xfId="115" applyFont="1" applyBorder="1" applyAlignment="1">
      <alignment horizontal="center" vertical="center"/>
    </xf>
    <xf numFmtId="0" fontId="13" fillId="0" borderId="0" xfId="115" applyFont="1" applyBorder="1" applyAlignment="1">
      <alignment horizontal="center" vertical="center" wrapText="1"/>
    </xf>
    <xf numFmtId="0" fontId="13" fillId="0" borderId="0" xfId="115" applyFont="1" applyBorder="1" applyAlignment="1">
      <alignment horizontal="right" wrapText="1"/>
    </xf>
    <xf numFmtId="0" fontId="49" fillId="0" borderId="0" xfId="115" applyFont="1" applyAlignment="1">
      <alignment vertical="center"/>
    </xf>
    <xf numFmtId="168" fontId="13" fillId="0" borderId="0" xfId="115" applyNumberFormat="1" applyFont="1" applyBorder="1" applyAlignment="1">
      <alignment horizontal="right" wrapText="1"/>
    </xf>
    <xf numFmtId="168" fontId="13" fillId="0" borderId="0" xfId="115" applyNumberFormat="1" applyFont="1" applyFill="1" applyBorder="1" applyAlignment="1">
      <alignment horizontal="left" vertical="center"/>
    </xf>
    <xf numFmtId="0" fontId="13" fillId="0" borderId="0" xfId="115" applyFont="1" applyFill="1" applyBorder="1" applyAlignment="1">
      <alignment horizontal="left" vertical="center" indent="1"/>
    </xf>
    <xf numFmtId="168" fontId="14" fillId="19" borderId="12" xfId="115" applyNumberFormat="1" applyFont="1" applyFill="1" applyBorder="1" applyAlignment="1">
      <alignment horizontal="left" vertical="center" wrapText="1"/>
    </xf>
    <xf numFmtId="168" fontId="14" fillId="19" borderId="12" xfId="115" applyNumberFormat="1" applyFont="1" applyFill="1" applyBorder="1" applyAlignment="1">
      <alignment vertical="center" wrapText="1"/>
    </xf>
    <xf numFmtId="0" fontId="13" fillId="20" borderId="12" xfId="115" applyFont="1" applyFill="1" applyBorder="1" applyAlignment="1">
      <alignment horizontal="left" vertical="center" indent="1"/>
    </xf>
    <xf numFmtId="0" fontId="13" fillId="20" borderId="12" xfId="115" applyFont="1" applyFill="1" applyBorder="1" applyAlignment="1">
      <alignment vertical="center"/>
    </xf>
    <xf numFmtId="0" fontId="39" fillId="19" borderId="12" xfId="115" applyFont="1" applyFill="1" applyBorder="1" applyAlignment="1">
      <alignment horizontal="left" vertical="center"/>
    </xf>
    <xf numFmtId="0" fontId="38" fillId="20" borderId="12" xfId="115" applyFont="1" applyFill="1" applyBorder="1" applyAlignment="1">
      <alignment horizontal="left" vertical="center" wrapText="1" indent="1"/>
    </xf>
    <xf numFmtId="0" fontId="13" fillId="20" borderId="12" xfId="115" applyFont="1" applyFill="1" applyBorder="1" applyAlignment="1">
      <alignment horizontal="left" vertical="center" wrapText="1" indent="1"/>
    </xf>
    <xf numFmtId="0" fontId="38" fillId="20" borderId="12" xfId="115" applyFont="1" applyFill="1" applyBorder="1" applyAlignment="1">
      <alignment horizontal="left" vertical="center" wrapText="1" indent="2"/>
    </xf>
    <xf numFmtId="0" fontId="39" fillId="19" borderId="12" xfId="115" applyFont="1" applyFill="1" applyBorder="1" applyAlignment="1">
      <alignment horizontal="left" vertical="center" wrapText="1"/>
    </xf>
    <xf numFmtId="0" fontId="13" fillId="26" borderId="12" xfId="115" applyFont="1" applyFill="1" applyBorder="1" applyAlignment="1">
      <alignment vertical="center"/>
    </xf>
    <xf numFmtId="168" fontId="36" fillId="18" borderId="13" xfId="115" applyNumberFormat="1" applyFont="1" applyFill="1" applyBorder="1" applyAlignment="1">
      <alignment horizontal="center" vertical="center" wrapText="1"/>
    </xf>
    <xf numFmtId="168" fontId="36" fillId="18" borderId="14" xfId="115" applyNumberFormat="1" applyFont="1" applyFill="1" applyBorder="1" applyAlignment="1">
      <alignment vertical="center" wrapText="1"/>
    </xf>
    <xf numFmtId="168" fontId="36" fillId="18" borderId="15" xfId="115" applyNumberFormat="1" applyFont="1" applyFill="1" applyBorder="1" applyAlignment="1">
      <alignment vertical="center" wrapText="1"/>
    </xf>
    <xf numFmtId="0" fontId="14" fillId="0" borderId="0" xfId="115" applyFont="1" applyFill="1" applyBorder="1" applyAlignment="1">
      <alignment horizontal="center" vertical="center" wrapText="1"/>
    </xf>
    <xf numFmtId="0" fontId="13" fillId="0" borderId="0" xfId="115" applyFont="1" applyFill="1" applyBorder="1" applyAlignment="1">
      <alignment horizontal="left" vertical="center"/>
    </xf>
    <xf numFmtId="0" fontId="36" fillId="18" borderId="19" xfId="115" applyFont="1" applyFill="1" applyBorder="1" applyAlignment="1">
      <alignment horizontal="center" vertical="center" wrapText="1"/>
    </xf>
    <xf numFmtId="0" fontId="36" fillId="18" borderId="18" xfId="115" applyFont="1" applyFill="1" applyBorder="1" applyAlignment="1">
      <alignment horizontal="center" vertical="center" wrapText="1"/>
    </xf>
    <xf numFmtId="0" fontId="50" fillId="0" borderId="0" xfId="115" applyFont="1"/>
    <xf numFmtId="168" fontId="13" fillId="0" borderId="0" xfId="0" applyNumberFormat="1" applyFont="1"/>
    <xf numFmtId="172" fontId="14" fillId="19" borderId="12" xfId="115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61" fillId="0" borderId="0" xfId="488" applyFont="1"/>
    <xf numFmtId="0" fontId="13" fillId="0" borderId="0" xfId="183" applyFont="1"/>
    <xf numFmtId="168" fontId="13" fillId="0" borderId="0" xfId="183" applyNumberFormat="1" applyFont="1"/>
    <xf numFmtId="0" fontId="13" fillId="0" borderId="0" xfId="117" applyFont="1" applyBorder="1" applyAlignment="1">
      <alignment horizontal="right" wrapText="1"/>
    </xf>
    <xf numFmtId="168" fontId="13" fillId="0" borderId="0" xfId="117" applyNumberFormat="1" applyFont="1" applyBorder="1" applyAlignment="1">
      <alignment horizontal="right" wrapText="1"/>
    </xf>
    <xf numFmtId="0" fontId="35" fillId="0" borderId="0" xfId="117" applyFont="1" applyFill="1" applyBorder="1" applyAlignment="1">
      <alignment horizontal="right" vertical="top" wrapText="1"/>
    </xf>
    <xf numFmtId="0" fontId="38" fillId="0" borderId="0" xfId="117" applyFont="1" applyFill="1" applyBorder="1" applyAlignment="1">
      <alignment horizontal="left" vertical="top" wrapText="1" indent="1"/>
    </xf>
    <xf numFmtId="0" fontId="13" fillId="0" borderId="0" xfId="117" applyFont="1" applyBorder="1" applyAlignment="1">
      <alignment vertical="center"/>
    </xf>
    <xf numFmtId="0" fontId="13" fillId="0" borderId="0" xfId="117" applyFont="1" applyBorder="1" applyAlignment="1">
      <alignment horizontal="left" vertical="top" wrapText="1" shrinkToFit="1"/>
    </xf>
    <xf numFmtId="0" fontId="13" fillId="0" borderId="0" xfId="115" applyFont="1" applyBorder="1" applyAlignment="1">
      <alignment horizontal="left" vertical="center"/>
    </xf>
    <xf numFmtId="0" fontId="13" fillId="31" borderId="0" xfId="117" applyFont="1" applyFill="1" applyBorder="1" applyAlignment="1">
      <alignment vertical="center" wrapText="1"/>
    </xf>
    <xf numFmtId="0" fontId="41" fillId="0" borderId="0" xfId="117" applyFont="1" applyBorder="1" applyAlignment="1">
      <alignment horizontal="center" vertical="top" wrapText="1" shrinkToFit="1"/>
    </xf>
    <xf numFmtId="0" fontId="13" fillId="31" borderId="0" xfId="115" applyFont="1" applyFill="1" applyBorder="1" applyAlignment="1">
      <alignment horizontal="left" vertical="center"/>
    </xf>
    <xf numFmtId="2" fontId="14" fillId="0" borderId="0" xfId="117" applyNumberFormat="1" applyFont="1" applyFill="1" applyBorder="1" applyAlignment="1">
      <alignment horizontal="right" vertical="center" wrapText="1"/>
    </xf>
    <xf numFmtId="0" fontId="13" fillId="0" borderId="0" xfId="117" applyFont="1" applyBorder="1" applyAlignment="1">
      <alignment wrapText="1"/>
    </xf>
    <xf numFmtId="0" fontId="62" fillId="0" borderId="0" xfId="117" applyFont="1" applyBorder="1" applyAlignment="1"/>
    <xf numFmtId="168" fontId="36" fillId="18" borderId="12" xfId="183" applyNumberFormat="1" applyFont="1" applyFill="1" applyBorder="1" applyAlignment="1">
      <alignment horizontal="right" vertical="center" wrapText="1"/>
    </xf>
    <xf numFmtId="0" fontId="36" fillId="18" borderId="12" xfId="183" applyFont="1" applyFill="1" applyBorder="1" applyAlignment="1">
      <alignment horizontal="center" vertical="center" wrapText="1"/>
    </xf>
    <xf numFmtId="168" fontId="13" fillId="0" borderId="0" xfId="117" applyNumberFormat="1" applyFont="1" applyBorder="1" applyAlignment="1">
      <alignment wrapText="1"/>
    </xf>
    <xf numFmtId="168" fontId="14" fillId="19" borderId="29" xfId="476" applyNumberFormat="1" applyFont="1" applyFill="1" applyBorder="1" applyAlignment="1">
      <alignment horizontal="right" vertical="center"/>
    </xf>
    <xf numFmtId="0" fontId="39" fillId="19" borderId="12" xfId="183" applyFont="1" applyFill="1" applyBorder="1" applyAlignment="1">
      <alignment horizontal="left" vertical="center" wrapText="1"/>
    </xf>
    <xf numFmtId="168" fontId="13" fillId="0" borderId="12" xfId="171" applyNumberFormat="1" applyFont="1" applyFill="1" applyBorder="1" applyAlignment="1">
      <alignment horizontal="right" vertical="center"/>
    </xf>
    <xf numFmtId="168" fontId="13" fillId="35" borderId="12" xfId="476" applyNumberFormat="1" applyFont="1" applyFill="1" applyBorder="1" applyAlignment="1">
      <alignment horizontal="right" vertical="center"/>
    </xf>
    <xf numFmtId="0" fontId="38" fillId="36" borderId="12" xfId="183" applyFont="1" applyFill="1" applyBorder="1" applyAlignment="1">
      <alignment horizontal="left" vertical="center" wrapText="1" indent="1"/>
    </xf>
    <xf numFmtId="0" fontId="38" fillId="35" borderId="12" xfId="183" applyFont="1" applyFill="1" applyBorder="1" applyAlignment="1">
      <alignment horizontal="left" vertical="center" wrapText="1" indent="1"/>
    </xf>
    <xf numFmtId="168" fontId="14" fillId="19" borderId="12" xfId="171" applyNumberFormat="1" applyFont="1" applyFill="1" applyBorder="1" applyAlignment="1">
      <alignment horizontal="right" vertical="center"/>
    </xf>
    <xf numFmtId="0" fontId="13" fillId="35" borderId="12" xfId="172" applyNumberFormat="1" applyFont="1" applyFill="1" applyBorder="1" applyAlignment="1">
      <alignment horizontal="right" vertical="center"/>
    </xf>
    <xf numFmtId="0" fontId="36" fillId="18" borderId="17" xfId="183" applyFont="1" applyFill="1" applyBorder="1" applyAlignment="1">
      <alignment horizontal="center" vertical="center" wrapText="1"/>
    </xf>
    <xf numFmtId="0" fontId="36" fillId="18" borderId="16" xfId="183" applyFont="1" applyFill="1" applyBorder="1" applyAlignment="1">
      <alignment horizontal="center" vertical="center" wrapText="1"/>
    </xf>
    <xf numFmtId="0" fontId="14" fillId="0" borderId="0" xfId="117" applyFont="1" applyBorder="1" applyAlignment="1">
      <alignment horizontal="center" wrapText="1"/>
    </xf>
    <xf numFmtId="0" fontId="13" fillId="0" borderId="0" xfId="117" applyFont="1" applyBorder="1" applyAlignment="1">
      <alignment vertical="center" wrapText="1"/>
    </xf>
    <xf numFmtId="0" fontId="13" fillId="0" borderId="0" xfId="175" applyFont="1"/>
    <xf numFmtId="168" fontId="13" fillId="0" borderId="0" xfId="175" applyNumberFormat="1" applyFont="1"/>
    <xf numFmtId="0" fontId="13" fillId="0" borderId="0" xfId="117" applyFont="1" applyBorder="1" applyAlignment="1">
      <alignment horizontal="left" vertical="center" wrapText="1" shrinkToFit="1"/>
    </xf>
    <xf numFmtId="0" fontId="13" fillId="0" borderId="0" xfId="175" applyFont="1" applyFill="1" applyBorder="1" applyAlignment="1">
      <alignment vertical="center"/>
    </xf>
    <xf numFmtId="168" fontId="36" fillId="18" borderId="15" xfId="175" applyNumberFormat="1" applyFont="1" applyFill="1" applyBorder="1" applyAlignment="1">
      <alignment vertical="center"/>
    </xf>
    <xf numFmtId="0" fontId="36" fillId="18" borderId="13" xfId="175" applyFont="1" applyFill="1" applyBorder="1" applyAlignment="1">
      <alignment horizontal="center" vertical="center"/>
    </xf>
    <xf numFmtId="0" fontId="13" fillId="0" borderId="0" xfId="117" applyFont="1" applyFill="1" applyBorder="1" applyAlignment="1">
      <alignment wrapText="1"/>
    </xf>
    <xf numFmtId="0" fontId="13" fillId="20" borderId="12" xfId="175" applyFont="1" applyFill="1" applyBorder="1" applyAlignment="1">
      <alignment vertical="center"/>
    </xf>
    <xf numFmtId="0" fontId="13" fillId="20" borderId="12" xfId="175" applyFont="1" applyFill="1" applyBorder="1" applyAlignment="1">
      <alignment horizontal="left" vertical="center" indent="1"/>
    </xf>
    <xf numFmtId="168" fontId="14" fillId="19" borderId="12" xfId="175" applyNumberFormat="1" applyFont="1" applyFill="1" applyBorder="1" applyAlignment="1">
      <alignment vertical="center"/>
    </xf>
    <xf numFmtId="0" fontId="39" fillId="19" borderId="12" xfId="175" applyFont="1" applyFill="1" applyBorder="1" applyAlignment="1">
      <alignment horizontal="left" vertical="center"/>
    </xf>
    <xf numFmtId="0" fontId="13" fillId="31" borderId="12" xfId="175" applyFont="1" applyFill="1" applyBorder="1" applyAlignment="1">
      <alignment horizontal="left" indent="1"/>
    </xf>
    <xf numFmtId="0" fontId="13" fillId="31" borderId="0" xfId="117" applyFont="1" applyFill="1" applyBorder="1" applyAlignment="1">
      <alignment wrapText="1"/>
    </xf>
    <xf numFmtId="0" fontId="14" fillId="32" borderId="12" xfId="175" applyFont="1" applyFill="1" applyBorder="1" applyAlignment="1">
      <alignment horizontal="left"/>
    </xf>
    <xf numFmtId="0" fontId="13" fillId="0" borderId="0" xfId="117" applyFont="1" applyFill="1" applyBorder="1" applyAlignment="1"/>
    <xf numFmtId="0" fontId="36" fillId="18" borderId="27" xfId="175" applyFont="1" applyFill="1" applyBorder="1" applyAlignment="1">
      <alignment horizontal="center" vertical="center" wrapText="1"/>
    </xf>
    <xf numFmtId="0" fontId="36" fillId="18" borderId="28" xfId="175" applyFont="1" applyFill="1" applyBorder="1" applyAlignment="1">
      <alignment horizontal="center" vertical="center" wrapText="1"/>
    </xf>
    <xf numFmtId="0" fontId="14" fillId="0" borderId="0" xfId="117" applyFont="1" applyBorder="1" applyAlignment="1">
      <alignment vertical="center" wrapText="1"/>
    </xf>
    <xf numFmtId="168" fontId="13" fillId="0" borderId="0" xfId="115" applyNumberFormat="1" applyFont="1"/>
    <xf numFmtId="168" fontId="41" fillId="0" borderId="0" xfId="115" applyNumberFormat="1" applyFont="1"/>
    <xf numFmtId="0" fontId="13" fillId="0" borderId="0" xfId="159" applyFont="1" applyFill="1" applyBorder="1" applyAlignment="1">
      <alignment vertical="center"/>
    </xf>
    <xf numFmtId="168" fontId="36" fillId="18" borderId="14" xfId="183" applyNumberFormat="1" applyFont="1" applyFill="1" applyBorder="1" applyAlignment="1" applyProtection="1">
      <alignment vertical="center"/>
      <protection locked="0"/>
    </xf>
    <xf numFmtId="0" fontId="36" fillId="18" borderId="13" xfId="183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3" fillId="0" borderId="12" xfId="115" applyFont="1" applyFill="1" applyBorder="1" applyAlignment="1">
      <alignment vertical="center"/>
    </xf>
    <xf numFmtId="0" fontId="13" fillId="0" borderId="12" xfId="115" applyFont="1" applyFill="1" applyBorder="1" applyAlignment="1">
      <alignment horizontal="left" vertical="center" wrapText="1" indent="1"/>
    </xf>
    <xf numFmtId="0" fontId="13" fillId="31" borderId="0" xfId="0" applyFont="1" applyFill="1"/>
    <xf numFmtId="168" fontId="14" fillId="19" borderId="12" xfId="183" applyNumberFormat="1" applyFont="1" applyFill="1" applyBorder="1" applyAlignment="1">
      <alignment vertical="center"/>
    </xf>
    <xf numFmtId="0" fontId="39" fillId="19" borderId="12" xfId="183" applyFont="1" applyFill="1" applyBorder="1" applyAlignment="1">
      <alignment horizontal="left" vertical="center"/>
    </xf>
    <xf numFmtId="0" fontId="38" fillId="0" borderId="12" xfId="115" applyFont="1" applyFill="1" applyBorder="1" applyAlignment="1">
      <alignment vertical="center" wrapText="1"/>
    </xf>
    <xf numFmtId="0" fontId="13" fillId="0" borderId="12" xfId="115" applyFont="1" applyFill="1" applyBorder="1" applyAlignment="1">
      <alignment horizontal="left" vertical="center" indent="1"/>
    </xf>
    <xf numFmtId="168" fontId="14" fillId="37" borderId="12" xfId="183" applyNumberFormat="1" applyFont="1" applyFill="1" applyBorder="1" applyAlignment="1">
      <alignment vertical="center"/>
    </xf>
    <xf numFmtId="168" fontId="13" fillId="37" borderId="12" xfId="183" applyNumberFormat="1" applyFont="1" applyFill="1" applyBorder="1" applyAlignment="1">
      <alignment vertical="center"/>
    </xf>
    <xf numFmtId="0" fontId="38" fillId="0" borderId="12" xfId="115" applyFont="1" applyFill="1" applyBorder="1" applyAlignment="1">
      <alignment horizontal="left" vertical="center" wrapText="1" indent="1"/>
    </xf>
    <xf numFmtId="3" fontId="13" fillId="0" borderId="12" xfId="115" applyNumberFormat="1" applyFont="1" applyFill="1" applyBorder="1" applyAlignment="1">
      <alignment horizontal="left" vertical="center" indent="1"/>
    </xf>
    <xf numFmtId="0" fontId="38" fillId="0" borderId="12" xfId="115" applyFont="1" applyFill="1" applyBorder="1" applyAlignment="1">
      <alignment horizontal="left" vertical="center" wrapText="1" indent="2"/>
    </xf>
    <xf numFmtId="0" fontId="13" fillId="31" borderId="12" xfId="115" applyFont="1" applyFill="1" applyBorder="1" applyAlignment="1">
      <alignment vertical="center"/>
    </xf>
    <xf numFmtId="0" fontId="36" fillId="18" borderId="15" xfId="115" applyFont="1" applyFill="1" applyBorder="1" applyAlignment="1">
      <alignment horizontal="center" vertical="center" wrapText="1"/>
    </xf>
    <xf numFmtId="0" fontId="36" fillId="18" borderId="14" xfId="115" applyFont="1" applyFill="1" applyBorder="1" applyAlignment="1">
      <alignment horizontal="center" vertical="center" wrapText="1"/>
    </xf>
    <xf numFmtId="0" fontId="36" fillId="18" borderId="13" xfId="115" applyFont="1" applyFill="1" applyBorder="1" applyAlignment="1">
      <alignment horizontal="center" vertical="center" wrapText="1"/>
    </xf>
    <xf numFmtId="0" fontId="13" fillId="0" borderId="0" xfId="115" applyFont="1"/>
    <xf numFmtId="168" fontId="13" fillId="0" borderId="0" xfId="115" applyNumberFormat="1" applyFont="1" applyAlignment="1">
      <alignment horizontal="center"/>
    </xf>
    <xf numFmtId="0" fontId="13" fillId="0" borderId="0" xfId="115" applyFont="1" applyBorder="1" applyAlignment="1">
      <alignment horizontal="center" wrapText="1"/>
    </xf>
    <xf numFmtId="168" fontId="13" fillId="0" borderId="0" xfId="115" applyNumberFormat="1" applyFont="1" applyBorder="1" applyAlignment="1">
      <alignment horizontal="center" wrapText="1"/>
    </xf>
    <xf numFmtId="168" fontId="13" fillId="0" borderId="0" xfId="115" applyNumberFormat="1" applyFont="1" applyBorder="1" applyAlignment="1">
      <alignment wrapText="1"/>
    </xf>
    <xf numFmtId="0" fontId="13" fillId="31" borderId="0" xfId="115" applyFont="1" applyFill="1"/>
    <xf numFmtId="0" fontId="41" fillId="0" borderId="0" xfId="115" applyFont="1"/>
    <xf numFmtId="168" fontId="36" fillId="18" borderId="14" xfId="183" applyNumberFormat="1" applyFont="1" applyFill="1" applyBorder="1" applyAlignment="1">
      <alignment vertical="center"/>
    </xf>
    <xf numFmtId="0" fontId="36" fillId="18" borderId="13" xfId="183" applyFont="1" applyFill="1" applyBorder="1" applyAlignment="1">
      <alignment horizontal="center" vertical="center"/>
    </xf>
    <xf numFmtId="168" fontId="13" fillId="0" borderId="0" xfId="115" applyNumberFormat="1" applyFont="1" applyFill="1" applyBorder="1" applyAlignment="1">
      <alignment wrapText="1"/>
    </xf>
    <xf numFmtId="0" fontId="13" fillId="31" borderId="0" xfId="115" applyFont="1" applyFill="1" applyBorder="1" applyAlignment="1">
      <alignment wrapText="1"/>
    </xf>
    <xf numFmtId="168" fontId="13" fillId="31" borderId="0" xfId="115" applyNumberFormat="1" applyFont="1" applyFill="1" applyBorder="1" applyAlignment="1">
      <alignment wrapText="1"/>
    </xf>
    <xf numFmtId="0" fontId="54" fillId="0" borderId="0" xfId="115" applyFont="1" applyFill="1" applyBorder="1" applyAlignment="1">
      <alignment horizontal="center" vertical="center" wrapText="1"/>
    </xf>
    <xf numFmtId="0" fontId="34" fillId="0" borderId="0" xfId="115" applyFont="1" applyFill="1" applyBorder="1" applyAlignment="1">
      <alignment horizontal="center" vertical="center" wrapText="1"/>
    </xf>
    <xf numFmtId="0" fontId="14" fillId="0" borderId="0" xfId="115" applyFont="1" applyFill="1" applyBorder="1" applyAlignment="1">
      <alignment horizontal="left" vertical="center"/>
    </xf>
    <xf numFmtId="0" fontId="13" fillId="0" borderId="0" xfId="115" applyFont="1" applyBorder="1"/>
    <xf numFmtId="0" fontId="37" fillId="0" borderId="0" xfId="115" applyFont="1"/>
    <xf numFmtId="0" fontId="37" fillId="0" borderId="0" xfId="115" applyFont="1" applyBorder="1"/>
    <xf numFmtId="0" fontId="37" fillId="0" borderId="0" xfId="115" applyFont="1" applyFill="1" applyBorder="1" applyAlignment="1">
      <alignment wrapText="1"/>
    </xf>
    <xf numFmtId="172" fontId="13" fillId="0" borderId="0" xfId="115" applyNumberFormat="1" applyFont="1"/>
    <xf numFmtId="172" fontId="13" fillId="0" borderId="0" xfId="115" applyNumberFormat="1" applyFont="1" applyBorder="1" applyAlignment="1">
      <alignment horizontal="right" wrapText="1"/>
    </xf>
    <xf numFmtId="0" fontId="13" fillId="0" borderId="0" xfId="115" applyFont="1" applyBorder="1" applyAlignment="1">
      <alignment horizontal="right" vertical="center" wrapText="1"/>
    </xf>
    <xf numFmtId="0" fontId="13" fillId="0" borderId="0" xfId="115" applyFont="1" applyBorder="1" applyAlignment="1">
      <alignment vertical="center"/>
    </xf>
    <xf numFmtId="3" fontId="37" fillId="0" borderId="0" xfId="115" applyNumberFormat="1" applyFont="1" applyFill="1" applyBorder="1" applyAlignment="1">
      <alignment horizontal="right" vertical="center" wrapText="1"/>
    </xf>
    <xf numFmtId="0" fontId="14" fillId="0" borderId="0" xfId="115" applyFont="1" applyFill="1" applyBorder="1" applyAlignment="1">
      <alignment horizontal="left" vertical="center" wrapText="1" indent="1"/>
    </xf>
    <xf numFmtId="172" fontId="36" fillId="18" borderId="15" xfId="115" applyNumberFormat="1" applyFont="1" applyFill="1" applyBorder="1" applyAlignment="1">
      <alignment horizontal="right" vertical="center" wrapText="1"/>
    </xf>
    <xf numFmtId="168" fontId="38" fillId="20" borderId="12" xfId="115" applyNumberFormat="1" applyFont="1" applyFill="1" applyBorder="1" applyAlignment="1">
      <alignment horizontal="right" vertical="center" wrapText="1"/>
    </xf>
    <xf numFmtId="168" fontId="38" fillId="38" borderId="12" xfId="115" applyNumberFormat="1" applyFont="1" applyFill="1" applyBorder="1" applyAlignment="1">
      <alignment horizontal="right" vertical="center" wrapText="1"/>
    </xf>
    <xf numFmtId="0" fontId="39" fillId="38" borderId="12" xfId="115" applyFont="1" applyFill="1" applyBorder="1" applyAlignment="1">
      <alignment horizontal="left" vertical="center" wrapText="1"/>
    </xf>
    <xf numFmtId="0" fontId="37" fillId="0" borderId="0" xfId="115" applyFont="1" applyBorder="1" applyAlignment="1">
      <alignment horizontal="left"/>
    </xf>
    <xf numFmtId="0" fontId="36" fillId="0" borderId="32" xfId="115" applyFont="1" applyFill="1" applyBorder="1" applyAlignment="1">
      <alignment horizontal="center" vertical="center" wrapText="1"/>
    </xf>
    <xf numFmtId="0" fontId="37" fillId="0" borderId="18" xfId="115" applyFont="1" applyBorder="1" applyAlignment="1">
      <alignment horizontal="left" vertical="center" indent="1"/>
    </xf>
    <xf numFmtId="0" fontId="61" fillId="0" borderId="0" xfId="476" applyFont="1" applyFill="1"/>
    <xf numFmtId="0" fontId="61" fillId="0" borderId="0" xfId="476" applyFont="1"/>
    <xf numFmtId="0" fontId="13" fillId="0" borderId="0" xfId="335" applyFont="1" applyFill="1"/>
    <xf numFmtId="172" fontId="61" fillId="0" borderId="0" xfId="476" applyNumberFormat="1" applyFont="1" applyAlignment="1"/>
    <xf numFmtId="0" fontId="13" fillId="0" borderId="0" xfId="335" applyFont="1"/>
    <xf numFmtId="0" fontId="61" fillId="0" borderId="0" xfId="476" applyFont="1" applyAlignment="1"/>
    <xf numFmtId="0" fontId="13" fillId="0" borderId="0" xfId="115" applyFont="1" applyBorder="1" applyAlignment="1">
      <alignment horizontal="left" vertical="top" shrinkToFit="1"/>
    </xf>
    <xf numFmtId="0" fontId="13" fillId="0" borderId="0" xfId="335" applyFont="1" applyAlignment="1"/>
    <xf numFmtId="0" fontId="13" fillId="0" borderId="0" xfId="115" applyFont="1" applyFill="1" applyAlignment="1"/>
    <xf numFmtId="3" fontId="37" fillId="0" borderId="0" xfId="115" applyNumberFormat="1" applyFont="1" applyFill="1" applyBorder="1" applyAlignment="1">
      <alignment horizontal="right" vertical="center"/>
    </xf>
    <xf numFmtId="172" fontId="36" fillId="18" borderId="14" xfId="115" applyNumberFormat="1" applyFont="1" applyFill="1" applyBorder="1" applyAlignment="1">
      <alignment horizontal="right" vertical="center"/>
    </xf>
    <xf numFmtId="0" fontId="36" fillId="18" borderId="13" xfId="115" applyFont="1" applyFill="1" applyBorder="1" applyAlignment="1">
      <alignment horizontal="center" vertical="center"/>
    </xf>
    <xf numFmtId="172" fontId="14" fillId="37" borderId="12" xfId="115" applyNumberFormat="1" applyFont="1" applyFill="1" applyBorder="1" applyAlignment="1" applyProtection="1">
      <alignment horizontal="right" vertical="center"/>
      <protection locked="0"/>
    </xf>
    <xf numFmtId="0" fontId="38" fillId="0" borderId="12" xfId="115" applyFont="1" applyFill="1" applyBorder="1" applyAlignment="1">
      <alignment vertical="center"/>
    </xf>
    <xf numFmtId="0" fontId="38" fillId="0" borderId="12" xfId="115" applyFont="1" applyFill="1" applyBorder="1" applyAlignment="1">
      <alignment horizontal="left" vertical="center" indent="1"/>
    </xf>
    <xf numFmtId="172" fontId="14" fillId="19" borderId="12" xfId="115" applyNumberFormat="1" applyFont="1" applyFill="1" applyBorder="1" applyAlignment="1" applyProtection="1">
      <alignment horizontal="right" vertical="center"/>
      <protection locked="0"/>
    </xf>
    <xf numFmtId="172" fontId="14" fillId="19" borderId="12" xfId="115" applyNumberFormat="1" applyFont="1" applyFill="1" applyBorder="1" applyAlignment="1">
      <alignment vertical="center"/>
    </xf>
    <xf numFmtId="0" fontId="13" fillId="0" borderId="0" xfId="171" applyFont="1" applyFill="1" applyAlignment="1"/>
    <xf numFmtId="0" fontId="13" fillId="0" borderId="0" xfId="115" applyFont="1" applyFill="1" applyBorder="1" applyAlignment="1"/>
    <xf numFmtId="0" fontId="61" fillId="31" borderId="0" xfId="335" applyFont="1" applyFill="1"/>
    <xf numFmtId="0" fontId="38" fillId="0" borderId="12" xfId="115" applyFont="1" applyFill="1" applyBorder="1" applyAlignment="1">
      <alignment horizontal="right" vertical="center"/>
    </xf>
    <xf numFmtId="168" fontId="13" fillId="0" borderId="12" xfId="115" applyNumberFormat="1" applyFont="1" applyFill="1" applyBorder="1" applyAlignment="1">
      <alignment horizontal="right" vertical="center"/>
    </xf>
    <xf numFmtId="0" fontId="13" fillId="0" borderId="12" xfId="115" applyFont="1" applyFill="1" applyBorder="1" applyAlignment="1">
      <alignment horizontal="right" vertical="center"/>
    </xf>
    <xf numFmtId="0" fontId="61" fillId="31" borderId="0" xfId="115" applyFont="1" applyFill="1" applyBorder="1" applyAlignment="1"/>
    <xf numFmtId="0" fontId="38" fillId="31" borderId="12" xfId="115" applyFont="1" applyFill="1" applyBorder="1" applyAlignment="1">
      <alignment horizontal="left" vertical="center" indent="1"/>
    </xf>
    <xf numFmtId="0" fontId="61" fillId="31" borderId="0" xfId="171" applyFont="1" applyFill="1" applyAlignment="1"/>
    <xf numFmtId="168" fontId="38" fillId="0" borderId="12" xfId="115" applyNumberFormat="1" applyFont="1" applyFill="1" applyBorder="1" applyAlignment="1">
      <alignment horizontal="right" vertical="center"/>
    </xf>
    <xf numFmtId="0" fontId="13" fillId="0" borderId="0" xfId="171" applyFont="1" applyFill="1" applyAlignment="1">
      <alignment wrapText="1"/>
    </xf>
    <xf numFmtId="0" fontId="36" fillId="18" borderId="15" xfId="115" applyFont="1" applyFill="1" applyBorder="1" applyAlignment="1">
      <alignment horizontal="center" vertical="center" textRotation="90" wrapText="1"/>
    </xf>
    <xf numFmtId="0" fontId="36" fillId="18" borderId="14" xfId="115" applyFont="1" applyFill="1" applyBorder="1" applyAlignment="1">
      <alignment horizontal="center" vertical="center" textRotation="90" wrapText="1"/>
    </xf>
    <xf numFmtId="0" fontId="13" fillId="0" borderId="0" xfId="115" applyFont="1" applyBorder="1" applyAlignment="1"/>
    <xf numFmtId="0" fontId="13" fillId="0" borderId="0" xfId="171" applyFont="1" applyAlignment="1"/>
    <xf numFmtId="0" fontId="14" fillId="0" borderId="0" xfId="115" applyFont="1" applyBorder="1" applyAlignment="1"/>
    <xf numFmtId="0" fontId="37" fillId="0" borderId="0" xfId="115" applyFont="1" applyBorder="1" applyAlignment="1">
      <alignment horizontal="center"/>
    </xf>
    <xf numFmtId="0" fontId="37" fillId="0" borderId="0" xfId="115" applyFont="1" applyFill="1" applyBorder="1" applyAlignment="1">
      <alignment horizontal="left"/>
    </xf>
    <xf numFmtId="0" fontId="13" fillId="0" borderId="0" xfId="335" applyFont="1" applyBorder="1" applyAlignment="1">
      <alignment vertical="center"/>
    </xf>
    <xf numFmtId="172" fontId="36" fillId="18" borderId="14" xfId="115" applyNumberFormat="1" applyFont="1" applyFill="1" applyBorder="1" applyAlignment="1">
      <alignment horizontal="right" vertical="center" wrapText="1"/>
    </xf>
    <xf numFmtId="0" fontId="36" fillId="18" borderId="33" xfId="115" applyFont="1" applyFill="1" applyBorder="1" applyAlignment="1">
      <alignment horizontal="center" vertical="center" wrapText="1"/>
    </xf>
    <xf numFmtId="0" fontId="36" fillId="18" borderId="33" xfId="115" applyFont="1" applyFill="1" applyBorder="1" applyAlignment="1">
      <alignment horizontal="right" vertical="center" wrapText="1"/>
    </xf>
    <xf numFmtId="0" fontId="61" fillId="31" borderId="0" xfId="476" applyFont="1" applyFill="1"/>
    <xf numFmtId="168" fontId="13" fillId="31" borderId="0" xfId="115" applyNumberFormat="1" applyFont="1" applyFill="1"/>
    <xf numFmtId="0" fontId="38" fillId="31" borderId="12" xfId="115" applyFont="1" applyFill="1" applyBorder="1" applyAlignment="1">
      <alignment horizontal="right" vertical="center"/>
    </xf>
    <xf numFmtId="0" fontId="38" fillId="31" borderId="12" xfId="115" applyFont="1" applyFill="1" applyBorder="1" applyAlignment="1">
      <alignment horizontal="right" vertical="center" indent="1"/>
    </xf>
    <xf numFmtId="0" fontId="61" fillId="32" borderId="0" xfId="476" applyFont="1" applyFill="1"/>
    <xf numFmtId="168" fontId="13" fillId="32" borderId="0" xfId="115" applyNumberFormat="1" applyFont="1" applyFill="1"/>
    <xf numFmtId="0" fontId="13" fillId="32" borderId="0" xfId="115" applyFont="1" applyFill="1"/>
    <xf numFmtId="0" fontId="38" fillId="32" borderId="12" xfId="115" applyFont="1" applyFill="1" applyBorder="1" applyAlignment="1">
      <alignment horizontal="right" vertical="center"/>
    </xf>
    <xf numFmtId="0" fontId="38" fillId="32" borderId="12" xfId="115" applyFont="1" applyFill="1" applyBorder="1" applyAlignment="1">
      <alignment horizontal="left" vertical="center" indent="1"/>
    </xf>
    <xf numFmtId="0" fontId="38" fillId="32" borderId="12" xfId="115" applyFont="1" applyFill="1" applyBorder="1" applyAlignment="1">
      <alignment vertical="center"/>
    </xf>
    <xf numFmtId="0" fontId="60" fillId="32" borderId="12" xfId="115" applyFont="1" applyFill="1" applyBorder="1" applyAlignment="1">
      <alignment horizontal="left" vertical="center" indent="1"/>
    </xf>
    <xf numFmtId="0" fontId="38" fillId="31" borderId="12" xfId="115" applyFont="1" applyFill="1" applyBorder="1" applyAlignment="1">
      <alignment vertical="center"/>
    </xf>
    <xf numFmtId="0" fontId="39" fillId="32" borderId="12" xfId="115" applyFont="1" applyFill="1" applyBorder="1" applyAlignment="1">
      <alignment horizontal="left" vertical="center" indent="1"/>
    </xf>
    <xf numFmtId="0" fontId="38" fillId="0" borderId="12" xfId="115" applyFont="1" applyFill="1" applyBorder="1" applyAlignment="1">
      <alignment horizontal="right" vertical="center" indent="1"/>
    </xf>
    <xf numFmtId="0" fontId="39" fillId="37" borderId="12" xfId="115" applyFont="1" applyFill="1" applyBorder="1" applyAlignment="1">
      <alignment horizontal="left" vertical="center"/>
    </xf>
    <xf numFmtId="0" fontId="39" fillId="19" borderId="12" xfId="115" applyFont="1" applyFill="1" applyBorder="1" applyAlignment="1">
      <alignment horizontal="right" vertical="center"/>
    </xf>
    <xf numFmtId="0" fontId="37" fillId="0" borderId="0" xfId="115" applyFont="1" applyBorder="1" applyAlignment="1">
      <alignment horizontal="center" vertical="center" wrapText="1"/>
    </xf>
    <xf numFmtId="0" fontId="14" fillId="0" borderId="0" xfId="117" applyFont="1" applyBorder="1" applyAlignment="1">
      <alignment horizontal="center" vertical="center" wrapText="1"/>
    </xf>
    <xf numFmtId="0" fontId="14" fillId="0" borderId="0" xfId="115" applyFont="1" applyBorder="1" applyAlignment="1">
      <alignment horizontal="center" vertical="center" wrapText="1"/>
    </xf>
    <xf numFmtId="0" fontId="14" fillId="0" borderId="0" xfId="115" applyFont="1" applyFill="1" applyBorder="1" applyAlignment="1">
      <alignment horizontal="center" vertical="center"/>
    </xf>
    <xf numFmtId="0" fontId="14" fillId="0" borderId="0" xfId="115" applyFont="1" applyFill="1" applyBorder="1" applyAlignment="1">
      <alignment horizontal="center" vertical="center" wrapText="1"/>
    </xf>
    <xf numFmtId="0" fontId="61" fillId="31" borderId="12" xfId="115" applyFont="1" applyFill="1" applyBorder="1" applyAlignment="1">
      <alignment horizontal="left" vertical="center" indent="1"/>
    </xf>
    <xf numFmtId="168" fontId="13" fillId="0" borderId="12" xfId="183" applyNumberFormat="1" applyFont="1" applyFill="1" applyBorder="1" applyAlignment="1">
      <alignment vertical="center"/>
    </xf>
    <xf numFmtId="168" fontId="13" fillId="37" borderId="12" xfId="175" applyNumberFormat="1" applyFont="1" applyFill="1" applyBorder="1" applyAlignment="1">
      <alignment vertical="center"/>
    </xf>
    <xf numFmtId="168" fontId="13" fillId="39" borderId="12" xfId="183" applyNumberFormat="1" applyFont="1" applyFill="1" applyBorder="1" applyAlignment="1">
      <alignment vertical="center"/>
    </xf>
    <xf numFmtId="168" fontId="14" fillId="39" borderId="12" xfId="183" applyNumberFormat="1" applyFont="1" applyFill="1" applyBorder="1" applyAlignment="1">
      <alignment vertical="center"/>
    </xf>
    <xf numFmtId="168" fontId="36" fillId="18" borderId="15" xfId="183" applyNumberFormat="1" applyFont="1" applyFill="1" applyBorder="1" applyAlignment="1" applyProtection="1">
      <alignment vertical="center"/>
      <protection locked="0"/>
    </xf>
    <xf numFmtId="168" fontId="36" fillId="18" borderId="15" xfId="183" applyNumberFormat="1" applyFont="1" applyFill="1" applyBorder="1" applyAlignment="1">
      <alignment vertical="center"/>
    </xf>
    <xf numFmtId="0" fontId="14" fillId="0" borderId="0" xfId="117" applyFont="1" applyFill="1" applyBorder="1" applyAlignment="1">
      <alignment horizontal="center" vertical="center"/>
    </xf>
    <xf numFmtId="0" fontId="36" fillId="18" borderId="23" xfId="183" applyFont="1" applyFill="1" applyBorder="1" applyAlignment="1">
      <alignment horizontal="center" vertical="center" wrapText="1"/>
    </xf>
    <xf numFmtId="0" fontId="36" fillId="18" borderId="24" xfId="183" applyFont="1" applyFill="1" applyBorder="1" applyAlignment="1">
      <alignment horizontal="center" vertical="center" wrapText="1"/>
    </xf>
    <xf numFmtId="0" fontId="36" fillId="18" borderId="31" xfId="183" applyFont="1" applyFill="1" applyBorder="1" applyAlignment="1">
      <alignment horizontal="center" vertical="center" wrapText="1"/>
    </xf>
    <xf numFmtId="0" fontId="36" fillId="18" borderId="19" xfId="183" applyFont="1" applyFill="1" applyBorder="1" applyAlignment="1">
      <alignment horizontal="center" vertical="center" wrapText="1"/>
    </xf>
    <xf numFmtId="0" fontId="36" fillId="18" borderId="21" xfId="183" applyFont="1" applyFill="1" applyBorder="1" applyAlignment="1">
      <alignment horizontal="center" vertical="center" wrapText="1"/>
    </xf>
    <xf numFmtId="0" fontId="36" fillId="18" borderId="22" xfId="183" applyFont="1" applyFill="1" applyBorder="1" applyAlignment="1">
      <alignment horizontal="center" vertical="center" wrapText="1"/>
    </xf>
    <xf numFmtId="0" fontId="36" fillId="18" borderId="25" xfId="183" applyFont="1" applyFill="1" applyBorder="1" applyAlignment="1">
      <alignment horizontal="center" vertical="center" wrapText="1"/>
    </xf>
    <xf numFmtId="0" fontId="14" fillId="0" borderId="0" xfId="117" applyFont="1" applyBorder="1" applyAlignment="1">
      <alignment horizontal="center" vertical="center" wrapText="1"/>
    </xf>
    <xf numFmtId="0" fontId="39" fillId="0" borderId="0" xfId="115" applyFont="1" applyFill="1" applyBorder="1" applyAlignment="1">
      <alignment horizontal="center" vertical="center" wrapText="1"/>
    </xf>
    <xf numFmtId="0" fontId="14" fillId="0" borderId="0" xfId="115" applyFont="1" applyBorder="1" applyAlignment="1">
      <alignment horizontal="center" vertical="center" wrapText="1"/>
    </xf>
    <xf numFmtId="0" fontId="14" fillId="0" borderId="0" xfId="115" applyFont="1" applyFill="1" applyBorder="1" applyAlignment="1">
      <alignment horizontal="center" vertical="center"/>
    </xf>
    <xf numFmtId="0" fontId="14" fillId="0" borderId="0" xfId="115" applyFont="1" applyFill="1" applyBorder="1" applyAlignment="1">
      <alignment horizontal="center" vertical="center" wrapText="1"/>
    </xf>
    <xf numFmtId="0" fontId="51" fillId="27" borderId="0" xfId="115" applyFont="1" applyFill="1" applyAlignment="1">
      <alignment horizontal="center"/>
    </xf>
    <xf numFmtId="0" fontId="14" fillId="0" borderId="0" xfId="115" applyFont="1" applyFill="1" applyBorder="1" applyAlignment="1">
      <alignment horizontal="center"/>
    </xf>
    <xf numFmtId="0" fontId="14" fillId="25" borderId="0" xfId="115" applyFont="1" applyFill="1" applyBorder="1" applyAlignment="1">
      <alignment horizontal="center"/>
    </xf>
    <xf numFmtId="0" fontId="36" fillId="18" borderId="21" xfId="115" applyFont="1" applyFill="1" applyBorder="1" applyAlignment="1">
      <alignment horizontal="center" vertical="center" wrapText="1"/>
    </xf>
    <xf numFmtId="0" fontId="36" fillId="18" borderId="20" xfId="115" applyFont="1" applyFill="1" applyBorder="1" applyAlignment="1">
      <alignment horizontal="center" vertical="center" wrapText="1"/>
    </xf>
    <xf numFmtId="0" fontId="36" fillId="18" borderId="25" xfId="115" applyFont="1" applyFill="1" applyBorder="1" applyAlignment="1">
      <alignment horizontal="center" vertical="center" wrapText="1"/>
    </xf>
    <xf numFmtId="0" fontId="36" fillId="18" borderId="23" xfId="115" applyFont="1" applyFill="1" applyBorder="1" applyAlignment="1">
      <alignment horizontal="center" vertical="center" wrapText="1"/>
    </xf>
    <xf numFmtId="0" fontId="36" fillId="18" borderId="24" xfId="115" applyFont="1" applyFill="1" applyBorder="1" applyAlignment="1">
      <alignment horizontal="center" vertical="center" wrapText="1"/>
    </xf>
  </cellXfs>
  <cellStyles count="612">
    <cellStyle name="20% - Accent1" xfId="59"/>
    <cellStyle name="20% - Accent2" xfId="60"/>
    <cellStyle name="20% - Accent3" xfId="61"/>
    <cellStyle name="20% - Accent4" xfId="62"/>
    <cellStyle name="20% - Accent5" xfId="63"/>
    <cellStyle name="20% - Accent6" xfId="64"/>
    <cellStyle name="20% - Énfasis1" xfId="1" builtinId="30" customBuiltin="1"/>
    <cellStyle name="20% - Énfasis1 2" xfId="185"/>
    <cellStyle name="20% - Énfasis1 3" xfId="186"/>
    <cellStyle name="20% - Énfasis1 4" xfId="187"/>
    <cellStyle name="20% - Énfasis2" xfId="2" builtinId="34" customBuiltin="1"/>
    <cellStyle name="20% - Énfasis2 2" xfId="188"/>
    <cellStyle name="20% - Énfasis2 3" xfId="189"/>
    <cellStyle name="20% - Énfasis2 4" xfId="190"/>
    <cellStyle name="20% - Énfasis3" xfId="3" builtinId="38" customBuiltin="1"/>
    <cellStyle name="20% - Énfasis3 2" xfId="191"/>
    <cellStyle name="20% - Énfasis3 3" xfId="192"/>
    <cellStyle name="20% - Énfasis3 4" xfId="193"/>
    <cellStyle name="20% - Énfasis4" xfId="4" builtinId="42" customBuiltin="1"/>
    <cellStyle name="20% - Énfasis4 2" xfId="194"/>
    <cellStyle name="20% - Énfasis4 3" xfId="195"/>
    <cellStyle name="20% - Énfasis4 3 2" xfId="452"/>
    <cellStyle name="20% - Énfasis4 3 2 2" xfId="453"/>
    <cellStyle name="20% - Énfasis4 4" xfId="196"/>
    <cellStyle name="20% - Énfasis5" xfId="5" builtinId="46" customBuiltin="1"/>
    <cellStyle name="20% - Énfasis5 2" xfId="197"/>
    <cellStyle name="20% - Énfasis5 3" xfId="198"/>
    <cellStyle name="20% - Énfasis5 4" xfId="199"/>
    <cellStyle name="20% - Énfasis6" xfId="6" builtinId="50" customBuiltin="1"/>
    <cellStyle name="20% - Énfasis6 2" xfId="200"/>
    <cellStyle name="20% - Énfasis6 3" xfId="201"/>
    <cellStyle name="20% - Énfasis6 4" xfId="202"/>
    <cellStyle name="40% - Accent1" xfId="65"/>
    <cellStyle name="40% - Accent2" xfId="66"/>
    <cellStyle name="40% - Accent3" xfId="67"/>
    <cellStyle name="40% - Accent4" xfId="68"/>
    <cellStyle name="40% - Accent5" xfId="69"/>
    <cellStyle name="40% - Accent6" xfId="70"/>
    <cellStyle name="40% - Énfasis1" xfId="7" builtinId="31" customBuiltin="1"/>
    <cellStyle name="40% - Énfasis1 2" xfId="203"/>
    <cellStyle name="40% - Énfasis1 3" xfId="204"/>
    <cellStyle name="40% - Énfasis1 4" xfId="205"/>
    <cellStyle name="40% - Énfasis2" xfId="8" builtinId="35" customBuiltin="1"/>
    <cellStyle name="40% - Énfasis2 2" xfId="206"/>
    <cellStyle name="40% - Énfasis2 3" xfId="207"/>
    <cellStyle name="40% - Énfasis2 4" xfId="208"/>
    <cellStyle name="40% - Énfasis3" xfId="9" builtinId="39" customBuiltin="1"/>
    <cellStyle name="40% - Énfasis3 2" xfId="209"/>
    <cellStyle name="40% - Énfasis3 3" xfId="210"/>
    <cellStyle name="40% - Énfasis3 4" xfId="211"/>
    <cellStyle name="40% - Énfasis4" xfId="10" builtinId="43" customBuiltin="1"/>
    <cellStyle name="40% - Énfasis4 2" xfId="212"/>
    <cellStyle name="40% - Énfasis4 3" xfId="213"/>
    <cellStyle name="40% - Énfasis4 4" xfId="214"/>
    <cellStyle name="40% - Énfasis5" xfId="11" builtinId="47" customBuiltin="1"/>
    <cellStyle name="40% - Énfasis5 2" xfId="215"/>
    <cellStyle name="40% - Énfasis5 3" xfId="216"/>
    <cellStyle name="40% - Énfasis5 4" xfId="217"/>
    <cellStyle name="40% - Énfasis6" xfId="12" builtinId="51" customBuiltin="1"/>
    <cellStyle name="40% - Énfasis6 2" xfId="218"/>
    <cellStyle name="40% - Énfasis6 3" xfId="219"/>
    <cellStyle name="40% - Énfasis6 4" xfId="220"/>
    <cellStyle name="60% - Accent1" xfId="71"/>
    <cellStyle name="60% - Accent2" xfId="72"/>
    <cellStyle name="60% - Accent3" xfId="73"/>
    <cellStyle name="60% - Accent4" xfId="74"/>
    <cellStyle name="60% - Accent5" xfId="75"/>
    <cellStyle name="60% - Accent6" xfId="76"/>
    <cellStyle name="60% - Énfasis1" xfId="13" builtinId="32" customBuiltin="1"/>
    <cellStyle name="60% - Énfasis1 2" xfId="221"/>
    <cellStyle name="60% - Énfasis1 3" xfId="222"/>
    <cellStyle name="60% - Énfasis1 4" xfId="223"/>
    <cellStyle name="60% - Énfasis2" xfId="14" builtinId="36" customBuiltin="1"/>
    <cellStyle name="60% - Énfasis2 2" xfId="224"/>
    <cellStyle name="60% - Énfasis2 3" xfId="225"/>
    <cellStyle name="60% - Énfasis2 4" xfId="226"/>
    <cellStyle name="60% - Énfasis3" xfId="15" builtinId="40" customBuiltin="1"/>
    <cellStyle name="60% - Énfasis3 2" xfId="227"/>
    <cellStyle name="60% - Énfasis3 3" xfId="228"/>
    <cellStyle name="60% - Énfasis3 4" xfId="229"/>
    <cellStyle name="60% - Énfasis4" xfId="16" builtinId="44" customBuiltin="1"/>
    <cellStyle name="60% - Énfasis4 2" xfId="230"/>
    <cellStyle name="60% - Énfasis4 3" xfId="231"/>
    <cellStyle name="60% - Énfasis4 4" xfId="232"/>
    <cellStyle name="60% - Énfasis5" xfId="17" builtinId="48" customBuiltin="1"/>
    <cellStyle name="60% - Énfasis5 2" xfId="233"/>
    <cellStyle name="60% - Énfasis5 3" xfId="234"/>
    <cellStyle name="60% - Énfasis5 4" xfId="235"/>
    <cellStyle name="60% - Énfasis6" xfId="18" builtinId="52" customBuiltin="1"/>
    <cellStyle name="60% - Énfasis6 2" xfId="236"/>
    <cellStyle name="60% - Énfasis6 3" xfId="237"/>
    <cellStyle name="60% - Énfasis6 4" xfId="238"/>
    <cellStyle name="Accent1" xfId="77"/>
    <cellStyle name="Accent2" xfId="78"/>
    <cellStyle name="Accent3" xfId="79"/>
    <cellStyle name="Accent4" xfId="80"/>
    <cellStyle name="Accent5" xfId="81"/>
    <cellStyle name="Accent6" xfId="82"/>
    <cellStyle name="Bad" xfId="83"/>
    <cellStyle name="Base 0 dec" xfId="19"/>
    <cellStyle name="Base 1 dec" xfId="20"/>
    <cellStyle name="Base 2 dec" xfId="21"/>
    <cellStyle name="Buena" xfId="22" builtinId="26" customBuiltin="1"/>
    <cellStyle name="Buena 2" xfId="239"/>
    <cellStyle name="Buena 3" xfId="240"/>
    <cellStyle name="Buena 4" xfId="241"/>
    <cellStyle name="Calculation" xfId="84"/>
    <cellStyle name="Cálculo" xfId="23" builtinId="22" customBuiltin="1"/>
    <cellStyle name="Cálculo 2" xfId="242"/>
    <cellStyle name="Cálculo 3" xfId="243"/>
    <cellStyle name="Cálculo 4" xfId="244"/>
    <cellStyle name="Capitulo" xfId="24"/>
    <cellStyle name="Capitulo 10" xfId="85"/>
    <cellStyle name="Capitulo 11" xfId="86"/>
    <cellStyle name="Capitulo 12" xfId="245"/>
    <cellStyle name="Capitulo 13" xfId="246"/>
    <cellStyle name="Capitulo 2" xfId="87"/>
    <cellStyle name="Capitulo 3" xfId="88"/>
    <cellStyle name="Capitulo 4" xfId="89"/>
    <cellStyle name="Capitulo 5" xfId="90"/>
    <cellStyle name="Capitulo 6" xfId="91"/>
    <cellStyle name="Capitulo 7" xfId="92"/>
    <cellStyle name="Capitulo 8" xfId="93"/>
    <cellStyle name="Capitulo 9" xfId="94"/>
    <cellStyle name="Celda de comprobación" xfId="25" builtinId="23" customBuiltin="1"/>
    <cellStyle name="Celda de comprobación 2" xfId="247"/>
    <cellStyle name="Celda de comprobación 3" xfId="248"/>
    <cellStyle name="Celda de comprobación 4" xfId="249"/>
    <cellStyle name="Celda vinculada" xfId="26" builtinId="24" customBuiltin="1"/>
    <cellStyle name="Celda vinculada 2" xfId="250"/>
    <cellStyle name="Celda vinculada 3" xfId="251"/>
    <cellStyle name="Celda vinculada 4" xfId="252"/>
    <cellStyle name="Check Cell" xfId="95"/>
    <cellStyle name="Descripciones" xfId="27"/>
    <cellStyle name="Descripciones 2" xfId="253"/>
    <cellStyle name="Descripciones 3" xfId="254"/>
    <cellStyle name="Enc. der" xfId="28"/>
    <cellStyle name="Enc. der 2" xfId="255"/>
    <cellStyle name="Enc. der 3" xfId="256"/>
    <cellStyle name="Enc. izq" xfId="29"/>
    <cellStyle name="Enc. izq 2" xfId="257"/>
    <cellStyle name="Enc. izq 3" xfId="258"/>
    <cellStyle name="Encabezado 4" xfId="30" builtinId="19" customBuiltin="1"/>
    <cellStyle name="Encabezado 4 2" xfId="259"/>
    <cellStyle name="Encabezado 4 3" xfId="260"/>
    <cellStyle name="Encabezado 4 4" xfId="261"/>
    <cellStyle name="Énfasis1" xfId="31" builtinId="29" customBuiltin="1"/>
    <cellStyle name="Énfasis1 2" xfId="262"/>
    <cellStyle name="Énfasis1 3" xfId="263"/>
    <cellStyle name="Énfasis1 4" xfId="264"/>
    <cellStyle name="Énfasis2" xfId="32" builtinId="33" customBuiltin="1"/>
    <cellStyle name="Énfasis2 2" xfId="265"/>
    <cellStyle name="Énfasis2 3" xfId="266"/>
    <cellStyle name="Énfasis2 4" xfId="267"/>
    <cellStyle name="Énfasis3" xfId="33" builtinId="37" customBuiltin="1"/>
    <cellStyle name="Énfasis3 2" xfId="268"/>
    <cellStyle name="Énfasis3 3" xfId="269"/>
    <cellStyle name="Énfasis3 4" xfId="270"/>
    <cellStyle name="Énfasis4" xfId="34" builtinId="41" customBuiltin="1"/>
    <cellStyle name="Énfasis4 2" xfId="271"/>
    <cellStyle name="Énfasis4 3" xfId="272"/>
    <cellStyle name="Énfasis4 4" xfId="273"/>
    <cellStyle name="Énfasis5" xfId="35" builtinId="45" customBuiltin="1"/>
    <cellStyle name="Énfasis5 2" xfId="274"/>
    <cellStyle name="Énfasis5 3" xfId="275"/>
    <cellStyle name="Énfasis5 4" xfId="276"/>
    <cellStyle name="Énfasis6" xfId="36" builtinId="49" customBuiltin="1"/>
    <cellStyle name="Énfasis6 2" xfId="277"/>
    <cellStyle name="Énfasis6 3" xfId="278"/>
    <cellStyle name="Énfasis6 4" xfId="279"/>
    <cellStyle name="Entrada" xfId="37" builtinId="20" customBuiltin="1"/>
    <cellStyle name="Entrada 2" xfId="280"/>
    <cellStyle name="Entrada 3" xfId="281"/>
    <cellStyle name="Entrada 4" xfId="282"/>
    <cellStyle name="Etiqueta" xfId="38"/>
    <cellStyle name="Etiqueta 2" xfId="283"/>
    <cellStyle name="Etiqueta 3" xfId="284"/>
    <cellStyle name="Euro" xfId="39"/>
    <cellStyle name="Euro 2" xfId="285"/>
    <cellStyle name="Explanatory Text" xfId="96"/>
    <cellStyle name="Good" xfId="97"/>
    <cellStyle name="Heading 1" xfId="98"/>
    <cellStyle name="Heading 2" xfId="99"/>
    <cellStyle name="Heading 3" xfId="100"/>
    <cellStyle name="Heading 4" xfId="101"/>
    <cellStyle name="Hipervínculo_Regularizados media sup 2006" xfId="286"/>
    <cellStyle name="Incorrecto" xfId="40" builtinId="27" customBuiltin="1"/>
    <cellStyle name="Incorrecto 2" xfId="287"/>
    <cellStyle name="Incorrecto 3" xfId="288"/>
    <cellStyle name="Incorrecto 4" xfId="289"/>
    <cellStyle name="Input" xfId="102"/>
    <cellStyle name="Linea Inferior" xfId="41"/>
    <cellStyle name="Linea Inferior 2" xfId="290"/>
    <cellStyle name="Linea Inferior 3" xfId="291"/>
    <cellStyle name="Linea Superior" xfId="42"/>
    <cellStyle name="Linea Superior 2" xfId="292"/>
    <cellStyle name="Linea Superior 3" xfId="293"/>
    <cellStyle name="Linea Tipo" xfId="43"/>
    <cellStyle name="Linea Tipo 2" xfId="294"/>
    <cellStyle name="Linea Tipo 3" xfId="295"/>
    <cellStyle name="Linked Cell" xfId="103"/>
    <cellStyle name="Millares 2" xfId="296"/>
    <cellStyle name="Millares 2 2" xfId="454"/>
    <cellStyle name="Millares 3" xfId="172"/>
    <cellStyle name="Millares 3 2" xfId="455"/>
    <cellStyle name="Millares 4" xfId="297"/>
    <cellStyle name="Millares 4 2" xfId="456"/>
    <cellStyle name="Moneda 2" xfId="104"/>
    <cellStyle name="Moneda 2 10" xfId="105"/>
    <cellStyle name="Moneda 2 11" xfId="106"/>
    <cellStyle name="Moneda 2 2" xfId="107"/>
    <cellStyle name="Moneda 2 2 2" xfId="298"/>
    <cellStyle name="Moneda 2 3" xfId="108"/>
    <cellStyle name="Moneda 2 4" xfId="109"/>
    <cellStyle name="Moneda 2 5" xfId="110"/>
    <cellStyle name="Moneda 2 6" xfId="111"/>
    <cellStyle name="Moneda 2 7" xfId="112"/>
    <cellStyle name="Moneda 2 8" xfId="113"/>
    <cellStyle name="Moneda 2 9" xfId="114"/>
    <cellStyle name="Moneda 3" xfId="299"/>
    <cellStyle name="Moneda 3 2" xfId="428"/>
    <cellStyle name="Moneda 4" xfId="300"/>
    <cellStyle name="Moneda 4 2" xfId="457"/>
    <cellStyle name="Neutral" xfId="44" builtinId="28" customBuiltin="1"/>
    <cellStyle name="Neutral 2" xfId="301"/>
    <cellStyle name="Neutral 3" xfId="302"/>
    <cellStyle name="Neutral 4" xfId="303"/>
    <cellStyle name="Normal" xfId="0" builtinId="0"/>
    <cellStyle name="Normal 10" xfId="176"/>
    <cellStyle name="Normal 10 2" xfId="160"/>
    <cellStyle name="Normal 10 2 2" xfId="304"/>
    <cellStyle name="Normal 10 2 2 2" xfId="170"/>
    <cellStyle name="Normal 10 2 2 2 2" xfId="458"/>
    <cellStyle name="Normal 10 2 2 3" xfId="459"/>
    <cellStyle name="Normal 10 3" xfId="169"/>
    <cellStyle name="Normal 10 3 2" xfId="460"/>
    <cellStyle name="Normal 10 4" xfId="305"/>
    <cellStyle name="Normal 10 5" xfId="461"/>
    <cellStyle name="Normal 100" xfId="462"/>
    <cellStyle name="Normal 11" xfId="175"/>
    <cellStyle name="Normal 11 2" xfId="306"/>
    <cellStyle name="Normal 11 2 2" xfId="307"/>
    <cellStyle name="Normal 11 2 2 2" xfId="308"/>
    <cellStyle name="Normal 11 2 3" xfId="309"/>
    <cellStyle name="Normal 11 2 3 2" xfId="310"/>
    <cellStyle name="Normal 11 2 3 2 2" xfId="463"/>
    <cellStyle name="Normal 11 2 3 3" xfId="464"/>
    <cellStyle name="Normal 11 2 4" xfId="465"/>
    <cellStyle name="Normal 11 3" xfId="311"/>
    <cellStyle name="Normal 11 4" xfId="312"/>
    <cellStyle name="Normal 11 4 2" xfId="466"/>
    <cellStyle name="Normal 12" xfId="313"/>
    <cellStyle name="Normal 12 2" xfId="314"/>
    <cellStyle name="Normal 12 2 2" xfId="467"/>
    <cellStyle name="Normal 12 3" xfId="315"/>
    <cellStyle name="Normal 12 3 2" xfId="468"/>
    <cellStyle name="Normal 12 4" xfId="469"/>
    <cellStyle name="Normal 13" xfId="162"/>
    <cellStyle name="Normal 13 2" xfId="316"/>
    <cellStyle name="Normal 13 2 2" xfId="470"/>
    <cellStyle name="Normal 13 3" xfId="471"/>
    <cellStyle name="Normal 14" xfId="317"/>
    <cellStyle name="Normal 14 2" xfId="472"/>
    <cellStyle name="Normal 15" xfId="318"/>
    <cellStyle name="Normal 15 2" xfId="319"/>
    <cellStyle name="Normal 15 2 2" xfId="473"/>
    <cellStyle name="Normal 15 3" xfId="474"/>
    <cellStyle name="Normal 16" xfId="174"/>
    <cellStyle name="Normal 16 2" xfId="171"/>
    <cellStyle name="Normal 16 3" xfId="320"/>
    <cellStyle name="Normal 16 3 2" xfId="184"/>
    <cellStyle name="Normal 16 3 2 2" xfId="427"/>
    <cellStyle name="Normal 16 3 2 2 2" xfId="475"/>
    <cellStyle name="Normal 16 3 2 2 3" xfId="476"/>
    <cellStyle name="Normal 16 3 2 3" xfId="477"/>
    <cellStyle name="Normal 16 3 3" xfId="478"/>
    <cellStyle name="Normal 16 4" xfId="479"/>
    <cellStyle name="Normal 17" xfId="168"/>
    <cellStyle name="Normal 17 2" xfId="179"/>
    <cellStyle name="Normal 17 2 2" xfId="480"/>
    <cellStyle name="Normal 17 3" xfId="181"/>
    <cellStyle name="Normal 18" xfId="321"/>
    <cellStyle name="Normal 18 2" xfId="322"/>
    <cellStyle name="Normal 19" xfId="323"/>
    <cellStyle name="Normal 19 2" xfId="481"/>
    <cellStyle name="Normal 2" xfId="45"/>
    <cellStyle name="Normal 2 10" xfId="115"/>
    <cellStyle name="Normal 2 10 2" xfId="165"/>
    <cellStyle name="Normal 2 10 2 2" xfId="324"/>
    <cellStyle name="Normal 2 10 2 2 2" xfId="325"/>
    <cellStyle name="Normal 2 10 3" xfId="164"/>
    <cellStyle name="Normal 2 11" xfId="116"/>
    <cellStyle name="Normal 2 12" xfId="173"/>
    <cellStyle name="Normal 2 13" xfId="326"/>
    <cellStyle name="Normal 2 13 2" xfId="327"/>
    <cellStyle name="Normal 2 13 2 2" xfId="482"/>
    <cellStyle name="Normal 2 13 3" xfId="483"/>
    <cellStyle name="Normal 2 2" xfId="117"/>
    <cellStyle name="Normal 2 2 2" xfId="328"/>
    <cellStyle name="Normal 2 2 2 2" xfId="329"/>
    <cellStyle name="Normal 2 2 2 3" xfId="330"/>
    <cellStyle name="Normal 2 2 2 3 2" xfId="484"/>
    <cellStyle name="Normal 2 2 3" xfId="331"/>
    <cellStyle name="Normal 2 2 4" xfId="163"/>
    <cellStyle name="Normal 2 2 4 2" xfId="332"/>
    <cellStyle name="Normal 2 2 4 3" xfId="485"/>
    <cellStyle name="Normal 2 2 5" xfId="333"/>
    <cellStyle name="Normal 2 2 6" xfId="486"/>
    <cellStyle name="Normal 2 2_MATRICULA 209 2010 GEM" xfId="334"/>
    <cellStyle name="Normal 2 3" xfId="118"/>
    <cellStyle name="Normal 2 4" xfId="119"/>
    <cellStyle name="Normal 2 5" xfId="120"/>
    <cellStyle name="Normal 2 6" xfId="121"/>
    <cellStyle name="Normal 2 7" xfId="122"/>
    <cellStyle name="Normal 2 8" xfId="123"/>
    <cellStyle name="Normal 2 9" xfId="124"/>
    <cellStyle name="Normal 2_2009%20Sec%20Docencia(1)" xfId="149"/>
    <cellStyle name="Normal 20" xfId="183"/>
    <cellStyle name="Normal 20 2" xfId="335"/>
    <cellStyle name="Normal 21" xfId="182"/>
    <cellStyle name="Normal 21 2" xfId="426"/>
    <cellStyle name="Normal 21 2 2" xfId="487"/>
    <cellStyle name="Normal 21 2 3" xfId="488"/>
    <cellStyle name="Normal 22" xfId="336"/>
    <cellStyle name="Normal 22 2" xfId="489"/>
    <cellStyle name="Normal 23" xfId="337"/>
    <cellStyle name="Normal 24" xfId="338"/>
    <cellStyle name="Normal 24 2" xfId="490"/>
    <cellStyle name="Normal 24 3" xfId="491"/>
    <cellStyle name="Normal 25" xfId="429"/>
    <cellStyle name="Normal 26" xfId="430"/>
    <cellStyle name="Normal 27" xfId="431"/>
    <cellStyle name="Normal 28" xfId="432"/>
    <cellStyle name="Normal 29" xfId="433"/>
    <cellStyle name="Normal 3" xfId="150"/>
    <cellStyle name="Normal 3 2" xfId="153"/>
    <cellStyle name="Normal 3 2 2" xfId="339"/>
    <cellStyle name="Normal 3 2 2 2" xfId="340"/>
    <cellStyle name="Normal 3 2 2 2 2" xfId="341"/>
    <cellStyle name="Normal 3 2 2 2 2 2" xfId="342"/>
    <cellStyle name="Normal 3 2 2 2 3" xfId="343"/>
    <cellStyle name="Normal 3 2 2 2 4" xfId="344"/>
    <cellStyle name="Normal 3 2 2 2 4 2" xfId="492"/>
    <cellStyle name="Normal 3 2 2 3" xfId="345"/>
    <cellStyle name="Normal 3 2 3" xfId="346"/>
    <cellStyle name="Normal 3 2 3 2" xfId="493"/>
    <cellStyle name="Normal 3 3" xfId="347"/>
    <cellStyle name="Normal 3 3 2" xfId="494"/>
    <cellStyle name="Normal 3 4" xfId="348"/>
    <cellStyle name="Normal 3 4 2" xfId="495"/>
    <cellStyle name="Normal 3_AGENDA DEP 2009 F" xfId="154"/>
    <cellStyle name="Normal 30" xfId="434"/>
    <cellStyle name="Normal 31" xfId="435"/>
    <cellStyle name="Normal 32" xfId="436"/>
    <cellStyle name="Normal 33" xfId="437"/>
    <cellStyle name="Normal 34" xfId="438"/>
    <cellStyle name="Normal 35" xfId="439"/>
    <cellStyle name="Normal 36" xfId="440"/>
    <cellStyle name="Normal 37" xfId="441"/>
    <cellStyle name="Normal 37 2" xfId="611"/>
    <cellStyle name="Normal 38" xfId="442"/>
    <cellStyle name="Normal 38 2" xfId="610"/>
    <cellStyle name="Normal 39" xfId="443"/>
    <cellStyle name="Normal 39 2" xfId="609"/>
    <cellStyle name="Normal 4" xfId="151"/>
    <cellStyle name="Normal 4 2" xfId="155"/>
    <cellStyle name="Normal 4 2 2" xfId="349"/>
    <cellStyle name="Normal 4 2 2 2" xfId="350"/>
    <cellStyle name="Normal 4 2 2 2 2" xfId="496"/>
    <cellStyle name="Normal 4 2 2 3" xfId="497"/>
    <cellStyle name="Normal 4 2 3" xfId="351"/>
    <cellStyle name="Normal 4 2 3 2" xfId="498"/>
    <cellStyle name="Normal 4 2 4" xfId="499"/>
    <cellStyle name="Normal 4 3" xfId="352"/>
    <cellStyle name="Normal 4 4" xfId="353"/>
    <cellStyle name="Normal 4 4 2" xfId="354"/>
    <cellStyle name="Normal 4 4 3" xfId="500"/>
    <cellStyle name="Normal 4 5" xfId="355"/>
    <cellStyle name="Normal 40" xfId="444"/>
    <cellStyle name="Normal 40 2" xfId="608"/>
    <cellStyle name="Normal 41" xfId="445"/>
    <cellStyle name="Normal 41 2" xfId="607"/>
    <cellStyle name="Normal 42" xfId="446"/>
    <cellStyle name="Normal 42 2" xfId="606"/>
    <cellStyle name="Normal 43" xfId="447"/>
    <cellStyle name="Normal 43 2" xfId="605"/>
    <cellStyle name="Normal 44" xfId="448"/>
    <cellStyle name="Normal 44 2" xfId="604"/>
    <cellStyle name="Normal 45" xfId="449"/>
    <cellStyle name="Normal 45 2" xfId="603"/>
    <cellStyle name="Normal 46" xfId="450"/>
    <cellStyle name="Normal 46 2" xfId="602"/>
    <cellStyle name="Normal 47" xfId="451"/>
    <cellStyle name="Normal 47 2" xfId="601"/>
    <cellStyle name="Normal 48" xfId="501"/>
    <cellStyle name="Normal 49" xfId="502"/>
    <cellStyle name="Normal 5" xfId="156"/>
    <cellStyle name="Normal 5 2" xfId="356"/>
    <cellStyle name="Normal 5 2 2" xfId="357"/>
    <cellStyle name="Normal 5 2 2 2" xfId="503"/>
    <cellStyle name="Normal 5 3" xfId="358"/>
    <cellStyle name="Normal 5 5" xfId="359"/>
    <cellStyle name="Normal 5 5 2" xfId="360"/>
    <cellStyle name="Normal 5 5 2 2" xfId="361"/>
    <cellStyle name="Normal 5 5 2 2 2" xfId="504"/>
    <cellStyle name="Normal 5 5 2 3" xfId="505"/>
    <cellStyle name="Normal 5 5 3" xfId="362"/>
    <cellStyle name="Normal 5 5 3 2" xfId="506"/>
    <cellStyle name="Normal 5 5 4" xfId="507"/>
    <cellStyle name="Normal 5 5 5" xfId="508"/>
    <cellStyle name="Normal 5 5 5 2" xfId="509"/>
    <cellStyle name="Normal 5 5 5 3" xfId="510"/>
    <cellStyle name="Normal 5 5 6" xfId="511"/>
    <cellStyle name="Normal 50" xfId="512"/>
    <cellStyle name="Normal 51" xfId="513"/>
    <cellStyle name="Normal 52" xfId="514"/>
    <cellStyle name="Normal 53" xfId="515"/>
    <cellStyle name="Normal 54" xfId="516"/>
    <cellStyle name="Normal 55" xfId="517"/>
    <cellStyle name="Normal 56" xfId="518"/>
    <cellStyle name="Normal 57" xfId="519"/>
    <cellStyle name="Normal 58" xfId="520"/>
    <cellStyle name="Normal 59" xfId="521"/>
    <cellStyle name="Normal 6" xfId="157"/>
    <cellStyle name="Normal 60" xfId="522"/>
    <cellStyle name="Normal 61" xfId="523"/>
    <cellStyle name="Normal 62" xfId="524"/>
    <cellStyle name="Normal 63" xfId="525"/>
    <cellStyle name="Normal 64" xfId="526"/>
    <cellStyle name="Normal 65" xfId="527"/>
    <cellStyle name="Normal 66" xfId="528"/>
    <cellStyle name="Normal 67" xfId="529"/>
    <cellStyle name="Normal 68" xfId="530"/>
    <cellStyle name="Normal 69" xfId="531"/>
    <cellStyle name="Normal 7" xfId="177"/>
    <cellStyle name="Normal 7 2" xfId="158"/>
    <cellStyle name="Normal 7 2 2" xfId="363"/>
    <cellStyle name="Normal 7 2 2 2" xfId="364"/>
    <cellStyle name="Normal 7 2 2 2 2" xfId="532"/>
    <cellStyle name="Normal 7 2 2 3" xfId="533"/>
    <cellStyle name="Normal 7 2 3" xfId="365"/>
    <cellStyle name="Normal 7 2 3 2" xfId="534"/>
    <cellStyle name="Normal 7 2 4" xfId="535"/>
    <cellStyle name="Normal 7 3" xfId="366"/>
    <cellStyle name="Normal 7 3 2" xfId="367"/>
    <cellStyle name="Normal 7 3 2 2" xfId="536"/>
    <cellStyle name="Normal 7 3 3" xfId="368"/>
    <cellStyle name="Normal 7 3 3 2" xfId="369"/>
    <cellStyle name="Normal 7 3 3 2 2" xfId="370"/>
    <cellStyle name="Normal 7 3 3 2 2 2" xfId="537"/>
    <cellStyle name="Normal 7 3 3 2 3" xfId="371"/>
    <cellStyle name="Normal 7 3 3 2 3 2" xfId="538"/>
    <cellStyle name="Normal 7 3 3 2 4" xfId="539"/>
    <cellStyle name="Normal 7 3 3 3" xfId="540"/>
    <cellStyle name="Normal 7 3 4" xfId="541"/>
    <cellStyle name="Normal 7_ANEXO_1ER_INFORME_2009-2013(1)" xfId="372"/>
    <cellStyle name="Normal 70" xfId="542"/>
    <cellStyle name="Normal 71" xfId="543"/>
    <cellStyle name="Normal 72" xfId="544"/>
    <cellStyle name="Normal 73" xfId="545"/>
    <cellStyle name="Normal 74" xfId="546"/>
    <cellStyle name="Normal 75" xfId="547"/>
    <cellStyle name="Normal 76" xfId="548"/>
    <cellStyle name="Normal 77" xfId="549"/>
    <cellStyle name="Normal 78" xfId="550"/>
    <cellStyle name="Normal 79" xfId="551"/>
    <cellStyle name="Normal 8" xfId="178"/>
    <cellStyle name="Normal 8 2" xfId="373"/>
    <cellStyle name="Normal 8 2 2" xfId="374"/>
    <cellStyle name="Normal 8 2 2 2" xfId="552"/>
    <cellStyle name="Normal 8 2 2 2 2" xfId="553"/>
    <cellStyle name="Normal 8 2 2 2 2 2" xfId="554"/>
    <cellStyle name="Normal 8 2 2 2 3" xfId="555"/>
    <cellStyle name="Normal 8 2 2 3" xfId="556"/>
    <cellStyle name="Normal 8 2 2 3 2" xfId="557"/>
    <cellStyle name="Normal 8 2 2 4" xfId="558"/>
    <cellStyle name="Normal 8 2 3" xfId="375"/>
    <cellStyle name="Normal 8 2 3 2" xfId="559"/>
    <cellStyle name="Normal 8 2 3 2 2" xfId="560"/>
    <cellStyle name="Normal 8 2 3 2 2 2" xfId="561"/>
    <cellStyle name="Normal 8 2 3 2 3" xfId="562"/>
    <cellStyle name="Normal 8 2 3 3" xfId="563"/>
    <cellStyle name="Normal 8 2 3 3 2" xfId="564"/>
    <cellStyle name="Normal 8 2 3 4" xfId="565"/>
    <cellStyle name="Normal 8 2 4" xfId="566"/>
    <cellStyle name="Normal 8 2 4 2" xfId="567"/>
    <cellStyle name="Normal 8 2 4 2 2" xfId="568"/>
    <cellStyle name="Normal 8 2 4 3" xfId="569"/>
    <cellStyle name="Normal 8 2 5" xfId="570"/>
    <cellStyle name="Normal 8 2 5 2" xfId="571"/>
    <cellStyle name="Normal 8 2 6" xfId="572"/>
    <cellStyle name="Normal 8 3" xfId="376"/>
    <cellStyle name="Normal 8 3 2" xfId="573"/>
    <cellStyle name="Normal 8 3 2 2" xfId="574"/>
    <cellStyle name="Normal 8 3 3" xfId="575"/>
    <cellStyle name="Normal 8 4" xfId="576"/>
    <cellStyle name="Normal 8 4 2" xfId="577"/>
    <cellStyle name="Normal 80" xfId="578"/>
    <cellStyle name="Normal 81" xfId="579"/>
    <cellStyle name="Normal 82" xfId="580"/>
    <cellStyle name="Normal 83" xfId="581"/>
    <cellStyle name="Normal 84" xfId="582"/>
    <cellStyle name="Normal 85" xfId="583"/>
    <cellStyle name="Normal 86" xfId="584"/>
    <cellStyle name="Normal 87" xfId="585"/>
    <cellStyle name="Normal 88" xfId="586"/>
    <cellStyle name="Normal 89" xfId="587"/>
    <cellStyle name="Normal 9" xfId="167"/>
    <cellStyle name="Normal 9 2" xfId="159"/>
    <cellStyle name="Normal 9 2 2" xfId="180"/>
    <cellStyle name="Normal 9 3" xfId="161"/>
    <cellStyle name="Normal 9 3 2" xfId="377"/>
    <cellStyle name="Normal 90" xfId="588"/>
    <cellStyle name="Normal 91" xfId="589"/>
    <cellStyle name="Normal 92" xfId="590"/>
    <cellStyle name="Normal 93" xfId="591"/>
    <cellStyle name="Normal 94" xfId="592"/>
    <cellStyle name="Normal 95" xfId="593"/>
    <cellStyle name="Normal 96" xfId="594"/>
    <cellStyle name="Normal 97" xfId="595"/>
    <cellStyle name="Normal 98" xfId="596"/>
    <cellStyle name="Normal 99" xfId="597"/>
    <cellStyle name="Notas" xfId="46" builtinId="10" customBuiltin="1"/>
    <cellStyle name="Notas 10" xfId="125"/>
    <cellStyle name="Notas 11" xfId="126"/>
    <cellStyle name="Notas 12" xfId="378"/>
    <cellStyle name="Notas 13" xfId="379"/>
    <cellStyle name="Notas 14" xfId="380"/>
    <cellStyle name="Notas 15" xfId="598"/>
    <cellStyle name="Notas 2" xfId="127"/>
    <cellStyle name="Notas 3" xfId="128"/>
    <cellStyle name="Notas 4" xfId="129"/>
    <cellStyle name="Notas 5" xfId="130"/>
    <cellStyle name="Notas 6" xfId="131"/>
    <cellStyle name="Notas 7" xfId="132"/>
    <cellStyle name="Notas 8" xfId="133"/>
    <cellStyle name="Notas 9" xfId="134"/>
    <cellStyle name="Note" xfId="135"/>
    <cellStyle name="Note 10" xfId="136"/>
    <cellStyle name="Note 11" xfId="137"/>
    <cellStyle name="Note 12" xfId="381"/>
    <cellStyle name="Note 2" xfId="138"/>
    <cellStyle name="Note 3" xfId="139"/>
    <cellStyle name="Note 4" xfId="140"/>
    <cellStyle name="Note 5" xfId="141"/>
    <cellStyle name="Note 6" xfId="142"/>
    <cellStyle name="Note 7" xfId="143"/>
    <cellStyle name="Note 8" xfId="144"/>
    <cellStyle name="Note 9" xfId="145"/>
    <cellStyle name="Num. cuadro" xfId="47"/>
    <cellStyle name="Num. cuadro 2" xfId="382"/>
    <cellStyle name="Num. cuadro 3" xfId="383"/>
    <cellStyle name="Output" xfId="146"/>
    <cellStyle name="Pie" xfId="48"/>
    <cellStyle name="Pie 2" xfId="384"/>
    <cellStyle name="Pie 3" xfId="385"/>
    <cellStyle name="Porcentual 2" xfId="152"/>
    <cellStyle name="Porcentual 2 2" xfId="386"/>
    <cellStyle name="Porcentual 3" xfId="387"/>
    <cellStyle name="Porcentual 3 2" xfId="599"/>
    <cellStyle name="Porcentual 4" xfId="388"/>
    <cellStyle name="Porcentual 4 2" xfId="600"/>
    <cellStyle name="Salida" xfId="49" builtinId="21" customBuiltin="1"/>
    <cellStyle name="Salida 2" xfId="389"/>
    <cellStyle name="Salida 3" xfId="390"/>
    <cellStyle name="Salida 4" xfId="391"/>
    <cellStyle name="TableStyleLight1" xfId="166"/>
    <cellStyle name="Texto de advertencia" xfId="50" builtinId="11" customBuiltin="1"/>
    <cellStyle name="Texto de advertencia 2" xfId="392"/>
    <cellStyle name="Texto de advertencia 3" xfId="393"/>
    <cellStyle name="Texto de advertencia 4" xfId="394"/>
    <cellStyle name="Texto explicativo" xfId="51" builtinId="53" customBuiltin="1"/>
    <cellStyle name="Texto explicativo 2" xfId="395"/>
    <cellStyle name="Texto explicativo 3" xfId="396"/>
    <cellStyle name="Texto explicativo 4" xfId="397"/>
    <cellStyle name="Title" xfId="147"/>
    <cellStyle name="Titulo" xfId="52"/>
    <cellStyle name="Título" xfId="53" builtinId="15" customBuiltin="1"/>
    <cellStyle name="Título 1" xfId="54" builtinId="16" customBuiltin="1"/>
    <cellStyle name="Título 1 2" xfId="398"/>
    <cellStyle name="Título 1 3" xfId="399"/>
    <cellStyle name="Título 1 4" xfId="400"/>
    <cellStyle name="Titulo 10" xfId="401"/>
    <cellStyle name="Titulo 11" xfId="402"/>
    <cellStyle name="Titulo 12" xfId="403"/>
    <cellStyle name="Titulo 13" xfId="404"/>
    <cellStyle name="Titulo 2" xfId="405"/>
    <cellStyle name="Título 2" xfId="55" builtinId="17" customBuiltin="1"/>
    <cellStyle name="Título 2 2" xfId="406"/>
    <cellStyle name="Título 2 3" xfId="407"/>
    <cellStyle name="Título 2 4" xfId="408"/>
    <cellStyle name="Titulo 3" xfId="409"/>
    <cellStyle name="Título 3" xfId="56" builtinId="18" customBuiltin="1"/>
    <cellStyle name="Título 3 2" xfId="410"/>
    <cellStyle name="Título 3 3" xfId="411"/>
    <cellStyle name="Título 3 4" xfId="412"/>
    <cellStyle name="Titulo 4" xfId="413"/>
    <cellStyle name="Título 4" xfId="414"/>
    <cellStyle name="Titulo 5" xfId="415"/>
    <cellStyle name="Título 5" xfId="416"/>
    <cellStyle name="Titulo 6" xfId="417"/>
    <cellStyle name="Título 6" xfId="418"/>
    <cellStyle name="Titulo 7" xfId="419"/>
    <cellStyle name="Título 7" xfId="420"/>
    <cellStyle name="Titulo 8" xfId="421"/>
    <cellStyle name="Titulo 9" xfId="422"/>
    <cellStyle name="Titulo_2 doc pla cuadros 3° Informe" xfId="57"/>
    <cellStyle name="Total" xfId="58" builtinId="25" customBuiltin="1"/>
    <cellStyle name="Total 2" xfId="423"/>
    <cellStyle name="Total 3" xfId="424"/>
    <cellStyle name="Total 4" xfId="425"/>
    <cellStyle name="Warning Text" xfId="1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6E0D2"/>
      <rgbColor rgb="00608E3A"/>
      <rgbColor rgb="00FFFFFF"/>
      <rgbColor rgb="00FF00FF"/>
      <rgbColor rgb="0000FFFF"/>
      <rgbColor rgb="00800000"/>
      <rgbColor rgb="00A53F0F"/>
      <rgbColor rgb="00000080"/>
      <rgbColor rgb="00A88B4A"/>
      <rgbColor rgb="00B58C0A"/>
      <rgbColor rgb="00008080"/>
      <rgbColor rgb="00C0C0C0"/>
      <rgbColor rgb="00808080"/>
      <rgbColor rgb="009999FF"/>
      <rgbColor rgb="00993366"/>
      <rgbColor rgb="00FFCC00"/>
      <rgbColor rgb="00F0835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53F0F"/>
      <rgbColor rgb="00CCFFFF"/>
      <rgbColor rgb="00CCFFCC"/>
      <rgbColor rgb="00FFFFCC"/>
      <rgbColor rgb="00C66005"/>
      <rgbColor rgb="00FF99CC"/>
      <rgbColor rgb="00E28C05"/>
      <rgbColor rgb="00FFCC99"/>
      <rgbColor rgb="006D3321"/>
      <rgbColor rgb="0033CCCC"/>
      <rgbColor rgb="00D9C692"/>
      <rgbColor rgb="00FFCC00"/>
      <rgbColor rgb="00FF9900"/>
      <rgbColor rgb="00FF6600"/>
      <rgbColor rgb="00D8B511"/>
      <rgbColor rgb="00969696"/>
      <rgbColor rgb="00003366"/>
      <rgbColor rgb="00E8B8A2"/>
      <rgbColor rgb="00003300"/>
      <rgbColor rgb="0080561B"/>
      <rgbColor rgb="00993300"/>
      <rgbColor rgb="00AF7505"/>
      <rgbColor rgb="00AD9B0C"/>
      <rgbColor rgb="00333333"/>
    </indexedColors>
    <mruColors>
      <color rgb="FF80561B"/>
      <color rgb="FF00FF00"/>
      <color rgb="FF00FFCC"/>
      <color rgb="FFFFFFCC"/>
      <color rgb="FFF2EDE2"/>
      <color rgb="FF4A45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2"/>
  <sheetViews>
    <sheetView showGridLines="0" tabSelected="1" zoomScaleNormal="100" zoomScaleSheetLayoutView="100" workbookViewId="0">
      <selection activeCell="A9" sqref="A9"/>
    </sheetView>
  </sheetViews>
  <sheetFormatPr baseColWidth="10" defaultRowHeight="12" x14ac:dyDescent="0.2"/>
  <cols>
    <col min="1" max="1" width="60.85546875" style="39" bestFit="1" customWidth="1"/>
    <col min="2" max="2" width="9.28515625" style="39" customWidth="1"/>
    <col min="3" max="3" width="9.140625" style="39" customWidth="1"/>
    <col min="4" max="4" width="10.28515625" style="39" customWidth="1"/>
    <col min="5" max="5" width="11.5703125" style="39" customWidth="1"/>
    <col min="6" max="16384" width="11.42578125" style="39"/>
  </cols>
  <sheetData>
    <row r="1" spans="1:9" x14ac:dyDescent="0.2">
      <c r="A1" s="209" t="s">
        <v>123</v>
      </c>
      <c r="B1" s="209"/>
      <c r="C1" s="209"/>
      <c r="D1" s="209"/>
      <c r="E1" s="209"/>
      <c r="F1" s="53"/>
      <c r="G1" s="69"/>
      <c r="H1" s="69"/>
      <c r="I1" s="69"/>
    </row>
    <row r="2" spans="1:9" x14ac:dyDescent="0.2">
      <c r="A2" s="68"/>
      <c r="B2" s="53"/>
      <c r="C2" s="53"/>
      <c r="D2" s="53"/>
      <c r="E2" s="53"/>
      <c r="F2" s="53"/>
      <c r="G2" s="53"/>
      <c r="H2" s="53"/>
      <c r="I2" s="53"/>
    </row>
    <row r="3" spans="1:9" x14ac:dyDescent="0.2">
      <c r="A3" s="210" t="s">
        <v>122</v>
      </c>
      <c r="B3" s="212" t="s">
        <v>121</v>
      </c>
      <c r="C3" s="214" t="s">
        <v>120</v>
      </c>
      <c r="D3" s="215"/>
      <c r="E3" s="216"/>
      <c r="F3" s="53"/>
      <c r="G3" s="53"/>
      <c r="H3" s="53"/>
      <c r="I3" s="53"/>
    </row>
    <row r="4" spans="1:9" x14ac:dyDescent="0.2">
      <c r="A4" s="211"/>
      <c r="B4" s="213"/>
      <c r="C4" s="67" t="s">
        <v>119</v>
      </c>
      <c r="D4" s="67" t="s">
        <v>118</v>
      </c>
      <c r="E4" s="66" t="s">
        <v>25</v>
      </c>
      <c r="F4" s="53"/>
      <c r="G4" s="53"/>
      <c r="H4" s="53"/>
      <c r="I4" s="53"/>
    </row>
    <row r="5" spans="1:9" x14ac:dyDescent="0.2">
      <c r="A5" s="59" t="s">
        <v>117</v>
      </c>
      <c r="B5" s="64">
        <f>SUM(B6:B12)</f>
        <v>421</v>
      </c>
      <c r="C5" s="64">
        <f>SUM(C6:C12)</f>
        <v>2965</v>
      </c>
      <c r="D5" s="64">
        <f>SUM(D6:D12)</f>
        <v>580</v>
      </c>
      <c r="E5" s="64">
        <f>SUM(C5,D5)</f>
        <v>3545</v>
      </c>
      <c r="F5" s="53"/>
      <c r="G5" s="57"/>
      <c r="H5" s="53"/>
      <c r="I5" s="57"/>
    </row>
    <row r="6" spans="1:9" x14ac:dyDescent="0.2">
      <c r="A6" s="63" t="s">
        <v>110</v>
      </c>
      <c r="B6" s="61">
        <v>55</v>
      </c>
      <c r="C6" s="61">
        <v>344</v>
      </c>
      <c r="D6" s="65">
        <v>62</v>
      </c>
      <c r="E6" s="60">
        <f t="shared" ref="E6:E21" si="0">SUM(C6,D6)</f>
        <v>406</v>
      </c>
      <c r="F6" s="53"/>
      <c r="G6" s="57"/>
      <c r="H6" s="53"/>
      <c r="I6" s="57"/>
    </row>
    <row r="7" spans="1:9" x14ac:dyDescent="0.2">
      <c r="A7" s="63" t="s">
        <v>116</v>
      </c>
      <c r="B7" s="61">
        <v>159</v>
      </c>
      <c r="C7" s="61">
        <v>1083</v>
      </c>
      <c r="D7" s="61">
        <v>127</v>
      </c>
      <c r="E7" s="60">
        <f t="shared" si="0"/>
        <v>1210</v>
      </c>
      <c r="F7" s="53"/>
      <c r="G7" s="57"/>
      <c r="H7" s="53"/>
      <c r="I7" s="57"/>
    </row>
    <row r="8" spans="1:9" x14ac:dyDescent="0.2">
      <c r="A8" s="63" t="s">
        <v>115</v>
      </c>
      <c r="B8" s="61">
        <v>38</v>
      </c>
      <c r="C8" s="61">
        <v>274</v>
      </c>
      <c r="D8" s="61">
        <v>18</v>
      </c>
      <c r="E8" s="60">
        <f t="shared" si="0"/>
        <v>292</v>
      </c>
      <c r="F8" s="53"/>
      <c r="G8" s="57"/>
      <c r="H8" s="53"/>
      <c r="I8" s="57"/>
    </row>
    <row r="9" spans="1:9" x14ac:dyDescent="0.2">
      <c r="A9" s="63" t="s">
        <v>114</v>
      </c>
      <c r="B9" s="61">
        <v>31</v>
      </c>
      <c r="C9" s="61">
        <v>323</v>
      </c>
      <c r="D9" s="61">
        <v>15</v>
      </c>
      <c r="E9" s="60">
        <f t="shared" si="0"/>
        <v>338</v>
      </c>
      <c r="F9" s="53"/>
      <c r="G9" s="57"/>
      <c r="H9" s="53"/>
      <c r="I9" s="57"/>
    </row>
    <row r="10" spans="1:9" x14ac:dyDescent="0.2">
      <c r="A10" s="63" t="s">
        <v>113</v>
      </c>
      <c r="B10" s="61">
        <v>43</v>
      </c>
      <c r="C10" s="61">
        <v>328</v>
      </c>
      <c r="D10" s="61">
        <v>186</v>
      </c>
      <c r="E10" s="60">
        <f t="shared" si="0"/>
        <v>514</v>
      </c>
      <c r="F10" s="53"/>
      <c r="G10" s="57"/>
      <c r="H10" s="53"/>
      <c r="I10" s="57"/>
    </row>
    <row r="11" spans="1:9" x14ac:dyDescent="0.2">
      <c r="A11" s="63" t="s">
        <v>220</v>
      </c>
      <c r="B11" s="61"/>
      <c r="C11" s="61"/>
      <c r="D11" s="61">
        <v>82</v>
      </c>
      <c r="E11" s="60">
        <f t="shared" si="0"/>
        <v>82</v>
      </c>
      <c r="F11" s="53"/>
      <c r="G11" s="57"/>
      <c r="H11" s="53"/>
      <c r="I11" s="57"/>
    </row>
    <row r="12" spans="1:9" x14ac:dyDescent="0.2">
      <c r="A12" s="63" t="s">
        <v>112</v>
      </c>
      <c r="B12" s="61">
        <v>95</v>
      </c>
      <c r="C12" s="61">
        <v>613</v>
      </c>
      <c r="D12" s="61">
        <v>90</v>
      </c>
      <c r="E12" s="60">
        <f t="shared" si="0"/>
        <v>703</v>
      </c>
      <c r="F12" s="53"/>
      <c r="G12" s="57"/>
      <c r="H12" s="53"/>
      <c r="I12" s="57"/>
    </row>
    <row r="13" spans="1:9" x14ac:dyDescent="0.2">
      <c r="A13" s="59" t="s">
        <v>111</v>
      </c>
      <c r="B13" s="64">
        <f>SUM(B14:B20)</f>
        <v>9</v>
      </c>
      <c r="C13" s="64">
        <f>SUM(C14:C20)</f>
        <v>373</v>
      </c>
      <c r="D13" s="64">
        <f>SUM(D14:D20)</f>
        <v>818</v>
      </c>
      <c r="E13" s="64">
        <f t="shared" ref="E13:E20" si="1">SUM(C13,D13)</f>
        <v>1191</v>
      </c>
      <c r="F13" s="53"/>
      <c r="G13" s="57"/>
      <c r="H13" s="53"/>
      <c r="I13" s="57"/>
    </row>
    <row r="14" spans="1:9" x14ac:dyDescent="0.2">
      <c r="A14" s="63" t="s">
        <v>221</v>
      </c>
      <c r="B14" s="61"/>
      <c r="C14" s="61">
        <v>185</v>
      </c>
      <c r="D14" s="61">
        <v>798</v>
      </c>
      <c r="E14" s="60">
        <f t="shared" si="1"/>
        <v>983</v>
      </c>
      <c r="F14" s="53"/>
      <c r="G14" s="57"/>
      <c r="H14" s="53"/>
      <c r="I14" s="57"/>
    </row>
    <row r="15" spans="1:9" x14ac:dyDescent="0.2">
      <c r="A15" s="62" t="s">
        <v>105</v>
      </c>
      <c r="B15" s="61">
        <v>1</v>
      </c>
      <c r="C15" s="61">
        <v>52</v>
      </c>
      <c r="D15" s="61">
        <v>8</v>
      </c>
      <c r="E15" s="60">
        <f t="shared" si="1"/>
        <v>60</v>
      </c>
      <c r="F15" s="53"/>
      <c r="G15" s="57"/>
      <c r="H15" s="53"/>
      <c r="I15" s="57"/>
    </row>
    <row r="16" spans="1:9" x14ac:dyDescent="0.2">
      <c r="A16" s="63" t="s">
        <v>110</v>
      </c>
      <c r="B16" s="61">
        <v>3</v>
      </c>
      <c r="C16" s="61">
        <v>62</v>
      </c>
      <c r="D16" s="61">
        <v>8</v>
      </c>
      <c r="E16" s="60">
        <f t="shared" si="1"/>
        <v>70</v>
      </c>
      <c r="F16" s="53"/>
      <c r="G16" s="57"/>
      <c r="H16" s="53"/>
      <c r="I16" s="57"/>
    </row>
    <row r="17" spans="1:9" x14ac:dyDescent="0.2">
      <c r="A17" s="62" t="s">
        <v>107</v>
      </c>
      <c r="B17" s="61">
        <v>1</v>
      </c>
      <c r="C17" s="61">
        <v>10</v>
      </c>
      <c r="D17" s="61"/>
      <c r="E17" s="60">
        <f t="shared" si="1"/>
        <v>10</v>
      </c>
      <c r="F17" s="53"/>
      <c r="G17" s="57"/>
      <c r="H17" s="53"/>
      <c r="I17" s="57"/>
    </row>
    <row r="18" spans="1:9" x14ac:dyDescent="0.2">
      <c r="A18" s="62" t="s">
        <v>106</v>
      </c>
      <c r="B18" s="61">
        <v>2</v>
      </c>
      <c r="C18" s="61">
        <v>30</v>
      </c>
      <c r="D18" s="61">
        <v>2</v>
      </c>
      <c r="E18" s="60">
        <f t="shared" si="1"/>
        <v>32</v>
      </c>
      <c r="F18" s="53"/>
      <c r="G18" s="57"/>
      <c r="H18" s="53"/>
      <c r="I18" s="57"/>
    </row>
    <row r="19" spans="1:9" x14ac:dyDescent="0.2">
      <c r="A19" s="62" t="s">
        <v>108</v>
      </c>
      <c r="B19" s="61">
        <v>1</v>
      </c>
      <c r="C19" s="61">
        <v>15</v>
      </c>
      <c r="D19" s="61">
        <v>2</v>
      </c>
      <c r="E19" s="60">
        <f t="shared" si="1"/>
        <v>17</v>
      </c>
      <c r="F19" s="53"/>
      <c r="G19" s="57"/>
      <c r="H19" s="53"/>
      <c r="I19" s="57"/>
    </row>
    <row r="20" spans="1:9" x14ac:dyDescent="0.2">
      <c r="A20" s="62" t="s">
        <v>109</v>
      </c>
      <c r="B20" s="61">
        <v>1</v>
      </c>
      <c r="C20" s="61">
        <v>19</v>
      </c>
      <c r="D20" s="61"/>
      <c r="E20" s="60">
        <f t="shared" si="1"/>
        <v>19</v>
      </c>
      <c r="F20" s="53"/>
      <c r="G20" s="57"/>
      <c r="H20" s="53"/>
      <c r="I20" s="57"/>
    </row>
    <row r="21" spans="1:9" x14ac:dyDescent="0.2">
      <c r="A21" s="59" t="s">
        <v>104</v>
      </c>
      <c r="B21" s="58">
        <v>49</v>
      </c>
      <c r="C21" s="58">
        <v>430</v>
      </c>
      <c r="D21" s="58">
        <v>29</v>
      </c>
      <c r="E21" s="58">
        <f t="shared" si="0"/>
        <v>459</v>
      </c>
      <c r="F21" s="53"/>
      <c r="G21" s="57"/>
      <c r="H21" s="53"/>
      <c r="I21" s="57"/>
    </row>
    <row r="22" spans="1:9" x14ac:dyDescent="0.2">
      <c r="A22" s="56"/>
      <c r="B22" s="55"/>
      <c r="C22" s="55"/>
      <c r="D22" s="55"/>
      <c r="E22" s="55"/>
      <c r="F22" s="54"/>
      <c r="G22" s="53"/>
      <c r="H22" s="53"/>
      <c r="I22" s="53"/>
    </row>
    <row r="23" spans="1:9" x14ac:dyDescent="0.2">
      <c r="A23" s="40"/>
      <c r="B23" s="52"/>
      <c r="C23" s="52"/>
      <c r="D23" s="52"/>
      <c r="E23" s="52"/>
      <c r="F23" s="52"/>
      <c r="G23" s="52"/>
      <c r="H23" s="52"/>
      <c r="I23" s="52"/>
    </row>
    <row r="24" spans="1:9" x14ac:dyDescent="0.2">
      <c r="A24" s="51" t="s">
        <v>103</v>
      </c>
      <c r="B24" s="47"/>
      <c r="C24" s="50"/>
      <c r="D24" s="50"/>
      <c r="E24" s="47"/>
      <c r="F24" s="47"/>
      <c r="G24" s="47"/>
      <c r="H24" s="40"/>
      <c r="I24" s="47"/>
    </row>
    <row r="25" spans="1:9" x14ac:dyDescent="0.2">
      <c r="A25" s="49" t="s">
        <v>102</v>
      </c>
      <c r="B25" s="47"/>
      <c r="C25" s="47"/>
      <c r="D25" s="47"/>
      <c r="E25" s="47"/>
      <c r="F25" s="47"/>
      <c r="G25" s="47"/>
      <c r="H25" s="40"/>
      <c r="I25" s="47"/>
    </row>
    <row r="26" spans="1:9" x14ac:dyDescent="0.2">
      <c r="A26" s="48"/>
      <c r="B26" s="47"/>
      <c r="C26" s="47"/>
      <c r="D26" s="47"/>
      <c r="E26" s="47"/>
      <c r="F26" s="47"/>
      <c r="G26" s="47"/>
      <c r="H26" s="40"/>
      <c r="I26" s="47"/>
    </row>
    <row r="27" spans="1:9" x14ac:dyDescent="0.2">
      <c r="A27" s="46" t="s">
        <v>27</v>
      </c>
      <c r="B27" s="44"/>
      <c r="C27" s="44"/>
      <c r="D27" s="44"/>
      <c r="E27" s="44"/>
      <c r="F27" s="44"/>
      <c r="G27" s="44"/>
      <c r="H27" s="44"/>
      <c r="I27" s="44"/>
    </row>
    <row r="28" spans="1:9" x14ac:dyDescent="0.2">
      <c r="A28" s="45"/>
      <c r="B28" s="44"/>
      <c r="C28" s="44"/>
      <c r="D28" s="44"/>
      <c r="E28" s="44"/>
      <c r="F28" s="44"/>
      <c r="G28" s="44"/>
      <c r="H28" s="44"/>
      <c r="I28" s="44"/>
    </row>
    <row r="29" spans="1:9" x14ac:dyDescent="0.2">
      <c r="A29" s="40"/>
      <c r="B29" s="43"/>
      <c r="C29" s="43"/>
      <c r="D29" s="43"/>
      <c r="E29" s="43"/>
      <c r="F29" s="43"/>
      <c r="G29" s="43"/>
      <c r="H29" s="43"/>
      <c r="I29" s="43"/>
    </row>
    <row r="30" spans="1:9" x14ac:dyDescent="0.2">
      <c r="A30" s="40"/>
      <c r="B30" s="43">
        <v>836</v>
      </c>
      <c r="C30" s="43">
        <v>9946</v>
      </c>
      <c r="D30" s="43">
        <v>838</v>
      </c>
      <c r="E30" s="43">
        <v>10784</v>
      </c>
      <c r="F30" s="40"/>
      <c r="G30" s="40"/>
      <c r="H30" s="40"/>
      <c r="I30" s="40"/>
    </row>
    <row r="31" spans="1:9" x14ac:dyDescent="0.2">
      <c r="A31" s="40"/>
      <c r="B31" s="42">
        <v>418</v>
      </c>
      <c r="C31" s="42">
        <v>4973</v>
      </c>
      <c r="D31" s="42">
        <v>419</v>
      </c>
      <c r="E31" s="42">
        <v>5392</v>
      </c>
      <c r="F31" s="40"/>
      <c r="G31" s="40"/>
      <c r="H31" s="40"/>
      <c r="I31" s="40"/>
    </row>
    <row r="32" spans="1:9" x14ac:dyDescent="0.2">
      <c r="A32" s="40"/>
      <c r="B32" s="41">
        <v>0</v>
      </c>
      <c r="C32" s="41">
        <v>0</v>
      </c>
      <c r="D32" s="41">
        <v>0</v>
      </c>
      <c r="E32" s="41">
        <v>0</v>
      </c>
      <c r="F32" s="40"/>
      <c r="G32" s="40"/>
      <c r="H32" s="40"/>
      <c r="I32" s="40"/>
    </row>
  </sheetData>
  <sortState ref="A17:E23">
    <sortCondition ref="A17:A23"/>
  </sortState>
  <mergeCells count="4">
    <mergeCell ref="A1:E1"/>
    <mergeCell ref="A3:A4"/>
    <mergeCell ref="B3:B4"/>
    <mergeCell ref="C3:E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E65"/>
  <sheetViews>
    <sheetView showGridLines="0" showZeros="0" zoomScaleNormal="100" zoomScaleSheetLayoutView="100" workbookViewId="0">
      <selection activeCell="A5" sqref="A5"/>
    </sheetView>
  </sheetViews>
  <sheetFormatPr baseColWidth="10" defaultColWidth="11.42578125" defaultRowHeight="12" x14ac:dyDescent="0.2"/>
  <cols>
    <col min="1" max="1" width="52.85546875" style="70" customWidth="1"/>
    <col min="2" max="2" width="10.7109375" style="70" customWidth="1"/>
    <col min="3" max="16384" width="11.42578125" style="70"/>
  </cols>
  <sheetData>
    <row r="1" spans="1:5" s="198" customFormat="1" ht="13.5" customHeight="1" x14ac:dyDescent="0.2">
      <c r="A1" s="217" t="s">
        <v>126</v>
      </c>
      <c r="B1" s="217"/>
    </row>
    <row r="2" spans="1:5" ht="14.25" customHeight="1" x14ac:dyDescent="0.2">
      <c r="A2" s="87"/>
      <c r="B2" s="87"/>
    </row>
    <row r="3" spans="1:5" ht="24" customHeight="1" x14ac:dyDescent="0.2">
      <c r="A3" s="86" t="s">
        <v>22</v>
      </c>
      <c r="B3" s="85" t="s">
        <v>25</v>
      </c>
    </row>
    <row r="4" spans="1:5" s="76" customFormat="1" x14ac:dyDescent="0.2">
      <c r="A4" s="80" t="s">
        <v>18</v>
      </c>
      <c r="B4" s="79">
        <f>SUM(B5:B12)</f>
        <v>47</v>
      </c>
      <c r="D4" s="84"/>
    </row>
    <row r="5" spans="1:5" s="76" customFormat="1" x14ac:dyDescent="0.2">
      <c r="A5" s="78" t="s">
        <v>1</v>
      </c>
      <c r="B5" s="77"/>
    </row>
    <row r="6" spans="1:5" s="76" customFormat="1" x14ac:dyDescent="0.2">
      <c r="A6" s="78" t="s">
        <v>125</v>
      </c>
      <c r="B6" s="77">
        <v>5</v>
      </c>
      <c r="D6" s="84" t="s">
        <v>18</v>
      </c>
      <c r="E6" s="76">
        <v>61</v>
      </c>
    </row>
    <row r="7" spans="1:5" s="76" customFormat="1" x14ac:dyDescent="0.2">
      <c r="A7" s="78" t="s">
        <v>13</v>
      </c>
      <c r="B7" s="77">
        <v>2</v>
      </c>
      <c r="D7" s="84"/>
    </row>
    <row r="8" spans="1:5" s="76" customFormat="1" x14ac:dyDescent="0.2">
      <c r="A8" s="78" t="s">
        <v>14</v>
      </c>
      <c r="B8" s="77">
        <v>5</v>
      </c>
      <c r="D8" s="84"/>
    </row>
    <row r="9" spans="1:5" s="76" customFormat="1" x14ac:dyDescent="0.2">
      <c r="A9" s="78" t="s">
        <v>12</v>
      </c>
      <c r="B9" s="77">
        <v>7</v>
      </c>
      <c r="D9" s="84" t="s">
        <v>32</v>
      </c>
      <c r="E9" s="76">
        <v>206</v>
      </c>
    </row>
    <row r="10" spans="1:5" s="76" customFormat="1" x14ac:dyDescent="0.2">
      <c r="A10" s="78" t="s">
        <v>10</v>
      </c>
      <c r="B10" s="77">
        <v>22</v>
      </c>
      <c r="D10" s="84" t="s">
        <v>26</v>
      </c>
      <c r="E10" s="76">
        <v>268</v>
      </c>
    </row>
    <row r="11" spans="1:5" s="76" customFormat="1" x14ac:dyDescent="0.2">
      <c r="A11" s="78" t="s">
        <v>16</v>
      </c>
      <c r="B11" s="77">
        <v>5</v>
      </c>
      <c r="D11" s="84" t="s">
        <v>53</v>
      </c>
      <c r="E11" s="76">
        <v>12</v>
      </c>
    </row>
    <row r="12" spans="1:5" s="76" customFormat="1" x14ac:dyDescent="0.2">
      <c r="A12" s="78" t="s">
        <v>15</v>
      </c>
      <c r="B12" s="77">
        <v>1</v>
      </c>
      <c r="D12" s="84"/>
    </row>
    <row r="13" spans="1:5" s="76" customFormat="1" x14ac:dyDescent="0.2">
      <c r="A13" s="80" t="s">
        <v>32</v>
      </c>
      <c r="B13" s="79">
        <f>SUM(B14:B34)</f>
        <v>199</v>
      </c>
      <c r="D13" s="84" t="s">
        <v>19</v>
      </c>
      <c r="E13" s="76">
        <v>2</v>
      </c>
    </row>
    <row r="14" spans="1:5" s="76" customFormat="1" x14ac:dyDescent="0.2">
      <c r="A14" s="78" t="s">
        <v>100</v>
      </c>
      <c r="B14" s="77">
        <v>1</v>
      </c>
    </row>
    <row r="15" spans="1:5" s="76" customFormat="1" x14ac:dyDescent="0.2">
      <c r="A15" s="78" t="s">
        <v>99</v>
      </c>
      <c r="B15" s="77">
        <v>17</v>
      </c>
    </row>
    <row r="16" spans="1:5" s="76" customFormat="1" x14ac:dyDescent="0.2">
      <c r="A16" s="78" t="s">
        <v>98</v>
      </c>
      <c r="B16" s="77">
        <v>2</v>
      </c>
    </row>
    <row r="17" spans="1:2" s="76" customFormat="1" x14ac:dyDescent="0.2">
      <c r="A17" s="78" t="s">
        <v>97</v>
      </c>
      <c r="B17" s="77">
        <v>6</v>
      </c>
    </row>
    <row r="18" spans="1:2" s="76" customFormat="1" x14ac:dyDescent="0.2">
      <c r="A18" s="78" t="s">
        <v>96</v>
      </c>
      <c r="B18" s="77">
        <v>1</v>
      </c>
    </row>
    <row r="19" spans="1:2" s="76" customFormat="1" x14ac:dyDescent="0.2">
      <c r="A19" s="78" t="s">
        <v>95</v>
      </c>
      <c r="B19" s="77">
        <v>2</v>
      </c>
    </row>
    <row r="20" spans="1:2" s="76" customFormat="1" x14ac:dyDescent="0.2">
      <c r="A20" s="78" t="s">
        <v>94</v>
      </c>
      <c r="B20" s="77">
        <v>3</v>
      </c>
    </row>
    <row r="21" spans="1:2" s="76" customFormat="1" x14ac:dyDescent="0.2">
      <c r="A21" s="78" t="s">
        <v>93</v>
      </c>
      <c r="B21" s="77">
        <v>23</v>
      </c>
    </row>
    <row r="22" spans="1:2" s="76" customFormat="1" x14ac:dyDescent="0.2">
      <c r="A22" s="78" t="s">
        <v>92</v>
      </c>
      <c r="B22" s="77">
        <v>38</v>
      </c>
    </row>
    <row r="23" spans="1:2" s="76" customFormat="1" x14ac:dyDescent="0.2">
      <c r="A23" s="78" t="s">
        <v>91</v>
      </c>
      <c r="B23" s="77">
        <v>3</v>
      </c>
    </row>
    <row r="24" spans="1:2" s="76" customFormat="1" x14ac:dyDescent="0.2">
      <c r="A24" s="78" t="s">
        <v>90</v>
      </c>
      <c r="B24" s="77">
        <v>14</v>
      </c>
    </row>
    <row r="25" spans="1:2" s="76" customFormat="1" x14ac:dyDescent="0.2">
      <c r="A25" s="78" t="s">
        <v>205</v>
      </c>
      <c r="B25" s="77">
        <v>7</v>
      </c>
    </row>
    <row r="26" spans="1:2" s="76" customFormat="1" x14ac:dyDescent="0.2">
      <c r="A26" s="78" t="s">
        <v>88</v>
      </c>
      <c r="B26" s="77">
        <v>10</v>
      </c>
    </row>
    <row r="27" spans="1:2" s="76" customFormat="1" x14ac:dyDescent="0.2">
      <c r="A27" s="78" t="s">
        <v>87</v>
      </c>
      <c r="B27" s="77">
        <v>2</v>
      </c>
    </row>
    <row r="28" spans="1:2" s="76" customFormat="1" x14ac:dyDescent="0.2">
      <c r="A28" s="78" t="s">
        <v>86</v>
      </c>
      <c r="B28" s="77">
        <v>1</v>
      </c>
    </row>
    <row r="29" spans="1:2" s="76" customFormat="1" x14ac:dyDescent="0.2">
      <c r="A29" s="78" t="s">
        <v>85</v>
      </c>
      <c r="B29" s="77">
        <v>5</v>
      </c>
    </row>
    <row r="30" spans="1:2" s="76" customFormat="1" x14ac:dyDescent="0.2">
      <c r="A30" s="78" t="s">
        <v>84</v>
      </c>
      <c r="B30" s="77">
        <v>33</v>
      </c>
    </row>
    <row r="31" spans="1:2" s="76" customFormat="1" x14ac:dyDescent="0.2">
      <c r="A31" s="78" t="s">
        <v>83</v>
      </c>
      <c r="B31" s="77">
        <v>13</v>
      </c>
    </row>
    <row r="32" spans="1:2" s="76" customFormat="1" x14ac:dyDescent="0.2">
      <c r="A32" s="78" t="s">
        <v>82</v>
      </c>
      <c r="B32" s="77">
        <v>5</v>
      </c>
    </row>
    <row r="33" spans="1:2" s="76" customFormat="1" x14ac:dyDescent="0.2">
      <c r="A33" s="78" t="s">
        <v>81</v>
      </c>
      <c r="B33" s="77">
        <v>8</v>
      </c>
    </row>
    <row r="34" spans="1:2" s="76" customFormat="1" x14ac:dyDescent="0.2">
      <c r="A34" s="78" t="s">
        <v>80</v>
      </c>
      <c r="B34" s="77">
        <v>5</v>
      </c>
    </row>
    <row r="35" spans="1:2" s="76" customFormat="1" x14ac:dyDescent="0.2">
      <c r="A35" s="80" t="s">
        <v>79</v>
      </c>
      <c r="B35" s="79">
        <f>SUM(B36:B44)</f>
        <v>135</v>
      </c>
    </row>
    <row r="36" spans="1:2" s="76" customFormat="1" x14ac:dyDescent="0.2">
      <c r="A36" s="78" t="s">
        <v>0</v>
      </c>
      <c r="B36" s="77">
        <v>8</v>
      </c>
    </row>
    <row r="37" spans="1:2" s="76" customFormat="1" x14ac:dyDescent="0.2">
      <c r="A37" s="78" t="s">
        <v>1</v>
      </c>
      <c r="B37" s="77">
        <v>2</v>
      </c>
    </row>
    <row r="38" spans="1:2" s="76" customFormat="1" x14ac:dyDescent="0.2">
      <c r="A38" s="78" t="s">
        <v>2</v>
      </c>
      <c r="B38" s="77">
        <v>13</v>
      </c>
    </row>
    <row r="39" spans="1:2" s="76" customFormat="1" x14ac:dyDescent="0.2">
      <c r="A39" s="78" t="s">
        <v>8</v>
      </c>
      <c r="B39" s="77">
        <v>1</v>
      </c>
    </row>
    <row r="40" spans="1:2" s="76" customFormat="1" x14ac:dyDescent="0.2">
      <c r="A40" s="78" t="s">
        <v>9</v>
      </c>
      <c r="B40" s="77">
        <v>2</v>
      </c>
    </row>
    <row r="41" spans="1:2" s="76" customFormat="1" x14ac:dyDescent="0.2">
      <c r="A41" s="78" t="s">
        <v>3</v>
      </c>
      <c r="B41" s="77">
        <v>23</v>
      </c>
    </row>
    <row r="42" spans="1:2" s="76" customFormat="1" x14ac:dyDescent="0.2">
      <c r="A42" s="78" t="s">
        <v>4</v>
      </c>
      <c r="B42" s="77">
        <v>28</v>
      </c>
    </row>
    <row r="43" spans="1:2" s="76" customFormat="1" x14ac:dyDescent="0.2">
      <c r="A43" s="78" t="s">
        <v>5</v>
      </c>
      <c r="B43" s="77">
        <v>21</v>
      </c>
    </row>
    <row r="44" spans="1:2" s="76" customFormat="1" x14ac:dyDescent="0.2">
      <c r="A44" s="78" t="s">
        <v>7</v>
      </c>
      <c r="B44" s="77">
        <v>37</v>
      </c>
    </row>
    <row r="45" spans="1:2" s="76" customFormat="1" x14ac:dyDescent="0.2">
      <c r="A45" s="80" t="s">
        <v>78</v>
      </c>
      <c r="B45" s="79">
        <f>SUM(B46:B49)</f>
        <v>40</v>
      </c>
    </row>
    <row r="46" spans="1:2" s="76" customFormat="1" x14ac:dyDescent="0.2">
      <c r="A46" s="78" t="s">
        <v>77</v>
      </c>
      <c r="B46" s="77">
        <v>9</v>
      </c>
    </row>
    <row r="47" spans="1:2" s="76" customFormat="1" x14ac:dyDescent="0.2">
      <c r="A47" s="78" t="s">
        <v>76</v>
      </c>
      <c r="B47" s="77">
        <v>17</v>
      </c>
    </row>
    <row r="48" spans="1:2" s="76" customFormat="1" x14ac:dyDescent="0.2">
      <c r="A48" s="78" t="s">
        <v>16</v>
      </c>
      <c r="B48" s="77">
        <v>7</v>
      </c>
    </row>
    <row r="49" spans="1:2" s="76" customFormat="1" x14ac:dyDescent="0.2">
      <c r="A49" s="78" t="s">
        <v>31</v>
      </c>
      <c r="B49" s="77">
        <v>7</v>
      </c>
    </row>
    <row r="50" spans="1:2" s="82" customFormat="1" x14ac:dyDescent="0.2">
      <c r="A50" s="83" t="s">
        <v>124</v>
      </c>
      <c r="B50" s="79">
        <f>SUM(B51:B52)</f>
        <v>2</v>
      </c>
    </row>
    <row r="51" spans="1:2" s="76" customFormat="1" x14ac:dyDescent="0.2">
      <c r="A51" s="81" t="s">
        <v>74</v>
      </c>
      <c r="B51" s="204">
        <v>1</v>
      </c>
    </row>
    <row r="52" spans="1:2" s="76" customFormat="1" x14ac:dyDescent="0.2">
      <c r="A52" s="81" t="s">
        <v>75</v>
      </c>
      <c r="B52" s="204">
        <v>1</v>
      </c>
    </row>
    <row r="53" spans="1:2" s="76" customFormat="1" x14ac:dyDescent="0.2">
      <c r="A53" s="80" t="s">
        <v>19</v>
      </c>
      <c r="B53" s="79">
        <f>SUM(B54:B55)</f>
        <v>7</v>
      </c>
    </row>
    <row r="54" spans="1:2" s="76" customFormat="1" x14ac:dyDescent="0.2">
      <c r="A54" s="78" t="s">
        <v>24</v>
      </c>
      <c r="B54" s="77">
        <v>6</v>
      </c>
    </row>
    <row r="55" spans="1:2" s="76" customFormat="1" x14ac:dyDescent="0.2">
      <c r="A55" s="78" t="s">
        <v>71</v>
      </c>
      <c r="B55" s="77">
        <v>1</v>
      </c>
    </row>
    <row r="56" spans="1:2" x14ac:dyDescent="0.2">
      <c r="A56" s="75" t="s">
        <v>25</v>
      </c>
      <c r="B56" s="74">
        <f>SUM(B4,B13,B35,B50,B53+B45)</f>
        <v>430</v>
      </c>
    </row>
    <row r="57" spans="1:2" x14ac:dyDescent="0.2">
      <c r="A57" s="38"/>
    </row>
    <row r="58" spans="1:2" x14ac:dyDescent="0.2">
      <c r="A58" s="73" t="s">
        <v>30</v>
      </c>
      <c r="B58" s="71"/>
    </row>
    <row r="59" spans="1:2" x14ac:dyDescent="0.2">
      <c r="A59" s="73"/>
    </row>
    <row r="60" spans="1:2" x14ac:dyDescent="0.2">
      <c r="A60" s="72" t="s">
        <v>27</v>
      </c>
    </row>
    <row r="62" spans="1:2" x14ac:dyDescent="0.2">
      <c r="A62" s="53"/>
    </row>
    <row r="63" spans="1:2" x14ac:dyDescent="0.2">
      <c r="A63" s="53"/>
      <c r="B63" s="71">
        <f>SUM(B4:B56)</f>
        <v>1290</v>
      </c>
    </row>
    <row r="64" spans="1:2" x14ac:dyDescent="0.2">
      <c r="B64" s="70">
        <f>+B63/3</f>
        <v>430</v>
      </c>
    </row>
    <row r="65" spans="2:2" x14ac:dyDescent="0.2">
      <c r="B65" s="71">
        <f>+B64-B56</f>
        <v>0</v>
      </c>
    </row>
  </sheetData>
  <mergeCells count="1">
    <mergeCell ref="A1:B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77"/>
  <sheetViews>
    <sheetView showGridLines="0" zoomScaleNormal="100" zoomScaleSheetLayoutView="100" workbookViewId="0">
      <selection activeCell="C11" sqref="C11"/>
    </sheetView>
  </sheetViews>
  <sheetFormatPr baseColWidth="10" defaultRowHeight="12" x14ac:dyDescent="0.2"/>
  <cols>
    <col min="1" max="1" width="43.7109375" style="1" customWidth="1"/>
    <col min="2" max="2" width="9.42578125" style="1" bestFit="1" customWidth="1"/>
    <col min="3" max="3" width="9.5703125" style="1" bestFit="1" customWidth="1"/>
    <col min="4" max="4" width="12" style="1" bestFit="1" customWidth="1"/>
    <col min="5" max="5" width="12.7109375" style="1" bestFit="1" customWidth="1"/>
    <col min="6" max="6" width="10.5703125" style="1" bestFit="1" customWidth="1"/>
    <col min="7" max="7" width="14.140625" style="1" bestFit="1" customWidth="1"/>
    <col min="8" max="8" width="5.42578125" style="1" bestFit="1" customWidth="1"/>
    <col min="9" max="9" width="11.42578125" style="1"/>
    <col min="10" max="10" width="5.42578125" style="1" bestFit="1" customWidth="1"/>
    <col min="11" max="11" width="5" style="1" bestFit="1" customWidth="1"/>
    <col min="12" max="12" width="2.42578125" style="1" bestFit="1" customWidth="1"/>
    <col min="13" max="16384" width="11.42578125" style="1"/>
  </cols>
  <sheetData>
    <row r="1" spans="1:12" x14ac:dyDescent="0.2">
      <c r="A1" s="218" t="s">
        <v>123</v>
      </c>
      <c r="B1" s="218"/>
      <c r="C1" s="218"/>
      <c r="D1" s="218"/>
      <c r="E1" s="218"/>
      <c r="F1" s="218"/>
      <c r="G1" s="218"/>
      <c r="H1" s="218"/>
    </row>
    <row r="2" spans="1:12" x14ac:dyDescent="0.2">
      <c r="A2" s="4"/>
      <c r="B2" s="4"/>
      <c r="C2" s="4"/>
      <c r="D2" s="4"/>
      <c r="E2" s="4"/>
      <c r="F2" s="4"/>
      <c r="G2" s="4"/>
      <c r="H2" s="4"/>
    </row>
    <row r="3" spans="1:12" ht="36" x14ac:dyDescent="0.2">
      <c r="A3" s="109" t="s">
        <v>22</v>
      </c>
      <c r="B3" s="108" t="s">
        <v>110</v>
      </c>
      <c r="C3" s="108" t="s">
        <v>116</v>
      </c>
      <c r="D3" s="108" t="s">
        <v>115</v>
      </c>
      <c r="E3" s="108" t="s">
        <v>132</v>
      </c>
      <c r="F3" s="108" t="s">
        <v>113</v>
      </c>
      <c r="G3" s="108" t="s">
        <v>112</v>
      </c>
      <c r="H3" s="107" t="s">
        <v>25</v>
      </c>
    </row>
    <row r="4" spans="1:12" x14ac:dyDescent="0.2">
      <c r="A4" s="98" t="s">
        <v>18</v>
      </c>
      <c r="B4" s="97">
        <f t="shared" ref="B4:H4" si="0">SUM(B5:B13)</f>
        <v>112</v>
      </c>
      <c r="C4" s="97">
        <f t="shared" si="0"/>
        <v>239</v>
      </c>
      <c r="D4" s="97">
        <f t="shared" si="0"/>
        <v>17</v>
      </c>
      <c r="E4" s="97">
        <f t="shared" si="0"/>
        <v>35</v>
      </c>
      <c r="F4" s="97">
        <f t="shared" si="0"/>
        <v>64</v>
      </c>
      <c r="G4" s="97">
        <f t="shared" si="0"/>
        <v>148</v>
      </c>
      <c r="H4" s="97">
        <f t="shared" si="0"/>
        <v>615</v>
      </c>
      <c r="J4" s="36">
        <f t="shared" ref="J4:J38" si="1">SUM(B4:H4)</f>
        <v>1230</v>
      </c>
      <c r="K4" s="1">
        <f t="shared" ref="K4:K35" si="2">+J4/2</f>
        <v>615</v>
      </c>
      <c r="L4" s="36">
        <f t="shared" ref="L4:L38" si="3">+K4-H4</f>
        <v>0</v>
      </c>
    </row>
    <row r="5" spans="1:12" x14ac:dyDescent="0.2">
      <c r="A5" s="100" t="s">
        <v>1</v>
      </c>
      <c r="B5" s="94">
        <v>4</v>
      </c>
      <c r="C5" s="106">
        <v>3</v>
      </c>
      <c r="D5" s="94">
        <v>1</v>
      </c>
      <c r="E5" s="94">
        <v>2</v>
      </c>
      <c r="F5" s="94">
        <v>13</v>
      </c>
      <c r="G5" s="94">
        <v>4</v>
      </c>
      <c r="H5" s="94">
        <f t="shared" ref="H5:H13" si="4">SUM(B5:G5)</f>
        <v>27</v>
      </c>
      <c r="J5" s="36">
        <f t="shared" si="1"/>
        <v>54</v>
      </c>
      <c r="K5" s="1">
        <f t="shared" si="2"/>
        <v>27</v>
      </c>
      <c r="L5" s="36">
        <f t="shared" si="3"/>
        <v>0</v>
      </c>
    </row>
    <row r="6" spans="1:12" x14ac:dyDescent="0.2">
      <c r="A6" s="100" t="s">
        <v>11</v>
      </c>
      <c r="B6" s="94">
        <v>11</v>
      </c>
      <c r="C6" s="106">
        <v>44</v>
      </c>
      <c r="D6" s="94">
        <v>3</v>
      </c>
      <c r="E6" s="94">
        <v>9</v>
      </c>
      <c r="F6" s="94">
        <v>2</v>
      </c>
      <c r="G6" s="94">
        <v>9</v>
      </c>
      <c r="H6" s="94">
        <f t="shared" si="4"/>
        <v>78</v>
      </c>
      <c r="J6" s="36">
        <f t="shared" si="1"/>
        <v>156</v>
      </c>
      <c r="K6" s="1">
        <f t="shared" si="2"/>
        <v>78</v>
      </c>
      <c r="L6" s="36">
        <f t="shared" si="3"/>
        <v>0</v>
      </c>
    </row>
    <row r="7" spans="1:12" x14ac:dyDescent="0.2">
      <c r="A7" s="100" t="s">
        <v>13</v>
      </c>
      <c r="B7" s="94">
        <v>7</v>
      </c>
      <c r="C7" s="106">
        <v>28</v>
      </c>
      <c r="D7" s="94">
        <v>1</v>
      </c>
      <c r="E7" s="94">
        <v>18</v>
      </c>
      <c r="F7" s="94">
        <v>16</v>
      </c>
      <c r="G7" s="94">
        <v>6</v>
      </c>
      <c r="H7" s="94">
        <f t="shared" si="4"/>
        <v>76</v>
      </c>
      <c r="J7" s="36">
        <f t="shared" si="1"/>
        <v>152</v>
      </c>
      <c r="K7" s="1">
        <f t="shared" si="2"/>
        <v>76</v>
      </c>
      <c r="L7" s="36">
        <f t="shared" si="3"/>
        <v>0</v>
      </c>
    </row>
    <row r="8" spans="1:12" x14ac:dyDescent="0.2">
      <c r="A8" s="100" t="s">
        <v>14</v>
      </c>
      <c r="B8" s="94">
        <v>1</v>
      </c>
      <c r="C8" s="106">
        <v>5</v>
      </c>
      <c r="D8" s="94"/>
      <c r="E8" s="94"/>
      <c r="F8" s="94">
        <v>14</v>
      </c>
      <c r="G8" s="94">
        <v>37</v>
      </c>
      <c r="H8" s="94">
        <f t="shared" si="4"/>
        <v>57</v>
      </c>
      <c r="J8" s="36">
        <f t="shared" si="1"/>
        <v>114</v>
      </c>
      <c r="K8" s="1">
        <f t="shared" si="2"/>
        <v>57</v>
      </c>
      <c r="L8" s="36">
        <f t="shared" si="3"/>
        <v>0</v>
      </c>
    </row>
    <row r="9" spans="1:12" x14ac:dyDescent="0.2">
      <c r="A9" s="100" t="s">
        <v>12</v>
      </c>
      <c r="B9" s="94">
        <v>12</v>
      </c>
      <c r="C9" s="106">
        <v>15</v>
      </c>
      <c r="D9" s="94">
        <v>3</v>
      </c>
      <c r="E9" s="94">
        <v>1</v>
      </c>
      <c r="F9" s="94">
        <v>7</v>
      </c>
      <c r="G9" s="94">
        <v>40</v>
      </c>
      <c r="H9" s="94">
        <f t="shared" si="4"/>
        <v>78</v>
      </c>
      <c r="J9" s="36">
        <f t="shared" si="1"/>
        <v>156</v>
      </c>
      <c r="K9" s="1">
        <f t="shared" si="2"/>
        <v>78</v>
      </c>
      <c r="L9" s="36">
        <f t="shared" si="3"/>
        <v>0</v>
      </c>
    </row>
    <row r="10" spans="1:12" x14ac:dyDescent="0.2">
      <c r="A10" s="100" t="s">
        <v>10</v>
      </c>
      <c r="B10" s="94">
        <v>15</v>
      </c>
      <c r="C10" s="106">
        <v>77</v>
      </c>
      <c r="D10" s="94">
        <v>2</v>
      </c>
      <c r="E10" s="94">
        <v>2</v>
      </c>
      <c r="F10" s="94">
        <v>7</v>
      </c>
      <c r="G10" s="94">
        <v>7</v>
      </c>
      <c r="H10" s="94">
        <f t="shared" si="4"/>
        <v>110</v>
      </c>
      <c r="J10" s="36">
        <f t="shared" si="1"/>
        <v>220</v>
      </c>
      <c r="K10" s="1">
        <f t="shared" si="2"/>
        <v>110</v>
      </c>
      <c r="L10" s="36">
        <f t="shared" si="3"/>
        <v>0</v>
      </c>
    </row>
    <row r="11" spans="1:12" x14ac:dyDescent="0.2">
      <c r="A11" s="100" t="s">
        <v>16</v>
      </c>
      <c r="B11" s="94">
        <v>6</v>
      </c>
      <c r="C11" s="106">
        <v>21</v>
      </c>
      <c r="D11" s="94">
        <v>3</v>
      </c>
      <c r="E11" s="94">
        <v>3</v>
      </c>
      <c r="F11" s="94">
        <v>5</v>
      </c>
      <c r="G11" s="94">
        <v>39</v>
      </c>
      <c r="H11" s="94">
        <f t="shared" si="4"/>
        <v>77</v>
      </c>
      <c r="J11" s="36">
        <f t="shared" si="1"/>
        <v>154</v>
      </c>
      <c r="K11" s="1">
        <f t="shared" si="2"/>
        <v>77</v>
      </c>
      <c r="L11" s="36">
        <f t="shared" si="3"/>
        <v>0</v>
      </c>
    </row>
    <row r="12" spans="1:12" x14ac:dyDescent="0.2">
      <c r="A12" s="100" t="s">
        <v>15</v>
      </c>
      <c r="B12" s="94">
        <v>2</v>
      </c>
      <c r="C12" s="106">
        <v>34</v>
      </c>
      <c r="D12" s="94">
        <v>3</v>
      </c>
      <c r="E12" s="94"/>
      <c r="F12" s="94"/>
      <c r="G12" s="94"/>
      <c r="H12" s="94">
        <f t="shared" si="4"/>
        <v>39</v>
      </c>
      <c r="J12" s="36">
        <f t="shared" si="1"/>
        <v>78</v>
      </c>
      <c r="K12" s="1">
        <f t="shared" si="2"/>
        <v>39</v>
      </c>
      <c r="L12" s="36">
        <f t="shared" si="3"/>
        <v>0</v>
      </c>
    </row>
    <row r="13" spans="1:12" x14ac:dyDescent="0.2">
      <c r="A13" s="100" t="s">
        <v>3</v>
      </c>
      <c r="B13" s="94">
        <v>54</v>
      </c>
      <c r="C13" s="106">
        <v>12</v>
      </c>
      <c r="D13" s="94">
        <v>1</v>
      </c>
      <c r="E13" s="94"/>
      <c r="F13" s="94"/>
      <c r="G13" s="94">
        <v>6</v>
      </c>
      <c r="H13" s="94">
        <f t="shared" si="4"/>
        <v>73</v>
      </c>
      <c r="J13" s="36">
        <f t="shared" si="1"/>
        <v>146</v>
      </c>
      <c r="K13" s="1">
        <f t="shared" si="2"/>
        <v>73</v>
      </c>
      <c r="L13" s="36">
        <f t="shared" si="3"/>
        <v>0</v>
      </c>
    </row>
    <row r="14" spans="1:12" x14ac:dyDescent="0.2">
      <c r="A14" s="98" t="s">
        <v>32</v>
      </c>
      <c r="B14" s="97">
        <f t="shared" ref="B14:H14" si="5">SUM(B15:B35)</f>
        <v>129</v>
      </c>
      <c r="C14" s="97">
        <f t="shared" si="5"/>
        <v>298</v>
      </c>
      <c r="D14" s="97">
        <f t="shared" si="5"/>
        <v>186</v>
      </c>
      <c r="E14" s="97">
        <f t="shared" si="5"/>
        <v>53</v>
      </c>
      <c r="F14" s="97">
        <f t="shared" si="5"/>
        <v>152</v>
      </c>
      <c r="G14" s="97">
        <f t="shared" si="5"/>
        <v>278</v>
      </c>
      <c r="H14" s="97">
        <f t="shared" si="5"/>
        <v>1096</v>
      </c>
      <c r="J14" s="36">
        <f t="shared" si="1"/>
        <v>2192</v>
      </c>
      <c r="K14" s="1">
        <f t="shared" si="2"/>
        <v>1096</v>
      </c>
      <c r="L14" s="36">
        <f t="shared" si="3"/>
        <v>0</v>
      </c>
    </row>
    <row r="15" spans="1:12" x14ac:dyDescent="0.2">
      <c r="A15" s="100" t="s">
        <v>100</v>
      </c>
      <c r="B15" s="94"/>
      <c r="C15" s="94">
        <v>18</v>
      </c>
      <c r="D15" s="94"/>
      <c r="E15" s="94"/>
      <c r="F15" s="94">
        <v>2</v>
      </c>
      <c r="G15" s="94">
        <v>5</v>
      </c>
      <c r="H15" s="94">
        <f t="shared" ref="H15:H35" si="6">SUM(B15:G15)</f>
        <v>25</v>
      </c>
      <c r="J15" s="36">
        <f t="shared" si="1"/>
        <v>50</v>
      </c>
      <c r="K15" s="1">
        <f t="shared" si="2"/>
        <v>25</v>
      </c>
      <c r="L15" s="36">
        <f t="shared" si="3"/>
        <v>0</v>
      </c>
    </row>
    <row r="16" spans="1:12" x14ac:dyDescent="0.2">
      <c r="A16" s="100" t="s">
        <v>99</v>
      </c>
      <c r="B16" s="94">
        <v>24</v>
      </c>
      <c r="C16" s="94">
        <v>29</v>
      </c>
      <c r="D16" s="94">
        <v>96</v>
      </c>
      <c r="E16" s="94">
        <v>1</v>
      </c>
      <c r="F16" s="94">
        <v>5</v>
      </c>
      <c r="G16" s="94">
        <v>13</v>
      </c>
      <c r="H16" s="94">
        <f t="shared" si="6"/>
        <v>168</v>
      </c>
      <c r="J16" s="36">
        <f t="shared" si="1"/>
        <v>336</v>
      </c>
      <c r="K16" s="1">
        <f t="shared" si="2"/>
        <v>168</v>
      </c>
      <c r="L16" s="36">
        <f t="shared" si="3"/>
        <v>0</v>
      </c>
    </row>
    <row r="17" spans="1:12" x14ac:dyDescent="0.2">
      <c r="A17" s="100" t="s">
        <v>98</v>
      </c>
      <c r="B17" s="94"/>
      <c r="C17" s="94"/>
      <c r="D17" s="94"/>
      <c r="E17" s="94"/>
      <c r="F17" s="94"/>
      <c r="G17" s="94">
        <v>12</v>
      </c>
      <c r="H17" s="94">
        <f t="shared" si="6"/>
        <v>12</v>
      </c>
      <c r="J17" s="36">
        <f t="shared" si="1"/>
        <v>24</v>
      </c>
      <c r="K17" s="1">
        <f t="shared" si="2"/>
        <v>12</v>
      </c>
      <c r="L17" s="36">
        <f t="shared" si="3"/>
        <v>0</v>
      </c>
    </row>
    <row r="18" spans="1:12" x14ac:dyDescent="0.2">
      <c r="A18" s="100" t="s">
        <v>97</v>
      </c>
      <c r="B18" s="94">
        <v>5</v>
      </c>
      <c r="C18" s="94">
        <v>11</v>
      </c>
      <c r="D18" s="94"/>
      <c r="E18" s="94">
        <v>1</v>
      </c>
      <c r="F18" s="94">
        <v>11</v>
      </c>
      <c r="G18" s="94">
        <v>5</v>
      </c>
      <c r="H18" s="94">
        <f t="shared" si="6"/>
        <v>33</v>
      </c>
      <c r="J18" s="36">
        <f t="shared" si="1"/>
        <v>66</v>
      </c>
      <c r="K18" s="1">
        <f t="shared" si="2"/>
        <v>33</v>
      </c>
      <c r="L18" s="36">
        <f t="shared" si="3"/>
        <v>0</v>
      </c>
    </row>
    <row r="19" spans="1:12" x14ac:dyDescent="0.2">
      <c r="A19" s="100" t="s">
        <v>96</v>
      </c>
      <c r="B19" s="94">
        <v>2</v>
      </c>
      <c r="C19" s="94">
        <v>5</v>
      </c>
      <c r="D19" s="94"/>
      <c r="E19" s="94">
        <v>7</v>
      </c>
      <c r="F19" s="94">
        <v>8</v>
      </c>
      <c r="G19" s="94">
        <v>27</v>
      </c>
      <c r="H19" s="94">
        <f t="shared" si="6"/>
        <v>49</v>
      </c>
      <c r="J19" s="36">
        <f t="shared" si="1"/>
        <v>98</v>
      </c>
      <c r="K19" s="1">
        <f t="shared" si="2"/>
        <v>49</v>
      </c>
      <c r="L19" s="36">
        <f t="shared" si="3"/>
        <v>0</v>
      </c>
    </row>
    <row r="20" spans="1:12" x14ac:dyDescent="0.2">
      <c r="A20" s="100" t="s">
        <v>95</v>
      </c>
      <c r="B20" s="94">
        <v>4</v>
      </c>
      <c r="C20" s="94">
        <v>8</v>
      </c>
      <c r="D20" s="94">
        <v>19</v>
      </c>
      <c r="E20" s="94"/>
      <c r="F20" s="94">
        <v>7</v>
      </c>
      <c r="G20" s="94">
        <v>20</v>
      </c>
      <c r="H20" s="94">
        <f t="shared" si="6"/>
        <v>58</v>
      </c>
      <c r="J20" s="36">
        <f t="shared" si="1"/>
        <v>116</v>
      </c>
      <c r="K20" s="1">
        <f t="shared" si="2"/>
        <v>58</v>
      </c>
      <c r="L20" s="36">
        <f t="shared" si="3"/>
        <v>0</v>
      </c>
    </row>
    <row r="21" spans="1:12" x14ac:dyDescent="0.2">
      <c r="A21" s="100" t="s">
        <v>94</v>
      </c>
      <c r="B21" s="94">
        <v>3</v>
      </c>
      <c r="C21" s="94">
        <v>18</v>
      </c>
      <c r="D21" s="94"/>
      <c r="E21" s="94">
        <v>2</v>
      </c>
      <c r="F21" s="94">
        <v>4</v>
      </c>
      <c r="G21" s="94">
        <v>15</v>
      </c>
      <c r="H21" s="94">
        <f t="shared" si="6"/>
        <v>42</v>
      </c>
      <c r="J21" s="36">
        <f t="shared" si="1"/>
        <v>84</v>
      </c>
      <c r="K21" s="1">
        <f t="shared" si="2"/>
        <v>42</v>
      </c>
      <c r="L21" s="36">
        <f t="shared" si="3"/>
        <v>0</v>
      </c>
    </row>
    <row r="22" spans="1:12" x14ac:dyDescent="0.2">
      <c r="A22" s="100" t="s">
        <v>93</v>
      </c>
      <c r="B22" s="94">
        <v>14</v>
      </c>
      <c r="C22" s="94">
        <v>25</v>
      </c>
      <c r="D22" s="94">
        <v>11</v>
      </c>
      <c r="E22" s="94">
        <v>12</v>
      </c>
      <c r="F22" s="94">
        <v>30</v>
      </c>
      <c r="G22" s="94">
        <v>25</v>
      </c>
      <c r="H22" s="94">
        <f t="shared" si="6"/>
        <v>117</v>
      </c>
      <c r="J22" s="36">
        <f t="shared" si="1"/>
        <v>234</v>
      </c>
      <c r="K22" s="1">
        <f t="shared" si="2"/>
        <v>117</v>
      </c>
      <c r="L22" s="36">
        <f t="shared" si="3"/>
        <v>0</v>
      </c>
    </row>
    <row r="23" spans="1:12" x14ac:dyDescent="0.2">
      <c r="A23" s="100" t="s">
        <v>92</v>
      </c>
      <c r="B23" s="94">
        <v>2</v>
      </c>
      <c r="C23" s="94">
        <v>5</v>
      </c>
      <c r="D23" s="94">
        <v>36</v>
      </c>
      <c r="E23" s="94">
        <v>1</v>
      </c>
      <c r="F23" s="94">
        <v>3</v>
      </c>
      <c r="G23" s="94">
        <v>25</v>
      </c>
      <c r="H23" s="94">
        <f t="shared" si="6"/>
        <v>72</v>
      </c>
      <c r="J23" s="36">
        <f t="shared" si="1"/>
        <v>144</v>
      </c>
      <c r="K23" s="1">
        <f t="shared" si="2"/>
        <v>72</v>
      </c>
      <c r="L23" s="36">
        <f t="shared" si="3"/>
        <v>0</v>
      </c>
    </row>
    <row r="24" spans="1:12" x14ac:dyDescent="0.2">
      <c r="A24" s="100" t="s">
        <v>91</v>
      </c>
      <c r="B24" s="94">
        <v>3</v>
      </c>
      <c r="C24" s="94">
        <v>24</v>
      </c>
      <c r="D24" s="94">
        <v>2</v>
      </c>
      <c r="E24" s="94">
        <v>2</v>
      </c>
      <c r="F24" s="94">
        <v>4</v>
      </c>
      <c r="G24" s="94">
        <v>6</v>
      </c>
      <c r="H24" s="94">
        <f t="shared" si="6"/>
        <v>41</v>
      </c>
      <c r="J24" s="36">
        <f t="shared" si="1"/>
        <v>82</v>
      </c>
      <c r="K24" s="1">
        <f t="shared" si="2"/>
        <v>41</v>
      </c>
      <c r="L24" s="36">
        <f t="shared" si="3"/>
        <v>0</v>
      </c>
    </row>
    <row r="25" spans="1:12" x14ac:dyDescent="0.2">
      <c r="A25" s="100" t="s">
        <v>90</v>
      </c>
      <c r="B25" s="94">
        <v>6</v>
      </c>
      <c r="C25" s="94">
        <v>7</v>
      </c>
      <c r="D25" s="94"/>
      <c r="E25" s="94">
        <v>2</v>
      </c>
      <c r="F25" s="94">
        <v>9</v>
      </c>
      <c r="G25" s="94">
        <v>11</v>
      </c>
      <c r="H25" s="94">
        <f t="shared" si="6"/>
        <v>35</v>
      </c>
      <c r="J25" s="36">
        <f t="shared" si="1"/>
        <v>70</v>
      </c>
      <c r="K25" s="1">
        <f t="shared" si="2"/>
        <v>35</v>
      </c>
      <c r="L25" s="36">
        <f t="shared" si="3"/>
        <v>0</v>
      </c>
    </row>
    <row r="26" spans="1:12" x14ac:dyDescent="0.2">
      <c r="A26" s="100" t="s">
        <v>89</v>
      </c>
      <c r="B26" s="94">
        <v>1</v>
      </c>
      <c r="C26" s="94">
        <v>8</v>
      </c>
      <c r="D26" s="94"/>
      <c r="E26" s="94">
        <v>3</v>
      </c>
      <c r="F26" s="94">
        <v>7</v>
      </c>
      <c r="G26" s="94">
        <v>4</v>
      </c>
      <c r="H26" s="94">
        <f t="shared" si="6"/>
        <v>23</v>
      </c>
      <c r="J26" s="36">
        <f t="shared" si="1"/>
        <v>46</v>
      </c>
      <c r="K26" s="1">
        <f t="shared" si="2"/>
        <v>23</v>
      </c>
      <c r="L26" s="36">
        <f t="shared" si="3"/>
        <v>0</v>
      </c>
    </row>
    <row r="27" spans="1:12" x14ac:dyDescent="0.2">
      <c r="A27" s="100" t="s">
        <v>88</v>
      </c>
      <c r="B27" s="94">
        <v>10</v>
      </c>
      <c r="C27" s="94">
        <v>19</v>
      </c>
      <c r="D27" s="94">
        <v>1</v>
      </c>
      <c r="E27" s="94">
        <v>5</v>
      </c>
      <c r="F27" s="94">
        <v>1</v>
      </c>
      <c r="G27" s="94">
        <v>2</v>
      </c>
      <c r="H27" s="94">
        <f t="shared" si="6"/>
        <v>38</v>
      </c>
      <c r="J27" s="36">
        <f t="shared" si="1"/>
        <v>76</v>
      </c>
      <c r="K27" s="1">
        <f t="shared" si="2"/>
        <v>38</v>
      </c>
      <c r="L27" s="36">
        <f t="shared" si="3"/>
        <v>0</v>
      </c>
    </row>
    <row r="28" spans="1:12" x14ac:dyDescent="0.2">
      <c r="A28" s="100" t="s">
        <v>87</v>
      </c>
      <c r="B28" s="94">
        <v>1</v>
      </c>
      <c r="C28" s="94">
        <v>36</v>
      </c>
      <c r="D28" s="94">
        <v>20</v>
      </c>
      <c r="E28" s="94">
        <v>6</v>
      </c>
      <c r="F28" s="94">
        <v>19</v>
      </c>
      <c r="G28" s="94">
        <v>15</v>
      </c>
      <c r="H28" s="94">
        <f t="shared" si="6"/>
        <v>97</v>
      </c>
      <c r="J28" s="36">
        <f t="shared" si="1"/>
        <v>194</v>
      </c>
      <c r="K28" s="1">
        <f t="shared" si="2"/>
        <v>97</v>
      </c>
      <c r="L28" s="36">
        <f t="shared" si="3"/>
        <v>0</v>
      </c>
    </row>
    <row r="29" spans="1:12" x14ac:dyDescent="0.2">
      <c r="A29" s="100" t="s">
        <v>86</v>
      </c>
      <c r="B29" s="94">
        <v>2</v>
      </c>
      <c r="C29" s="94">
        <v>2</v>
      </c>
      <c r="D29" s="94"/>
      <c r="E29" s="94">
        <v>1</v>
      </c>
      <c r="F29" s="94">
        <v>2</v>
      </c>
      <c r="G29" s="94">
        <v>13</v>
      </c>
      <c r="H29" s="94">
        <f t="shared" si="6"/>
        <v>20</v>
      </c>
      <c r="J29" s="36">
        <f t="shared" si="1"/>
        <v>40</v>
      </c>
      <c r="K29" s="1">
        <f t="shared" si="2"/>
        <v>20</v>
      </c>
      <c r="L29" s="36">
        <f t="shared" si="3"/>
        <v>0</v>
      </c>
    </row>
    <row r="30" spans="1:12" x14ac:dyDescent="0.2">
      <c r="A30" s="100" t="s">
        <v>85</v>
      </c>
      <c r="B30" s="94">
        <v>23</v>
      </c>
      <c r="C30" s="94">
        <v>29</v>
      </c>
      <c r="D30" s="94"/>
      <c r="E30" s="94">
        <v>3</v>
      </c>
      <c r="F30" s="94">
        <v>13</v>
      </c>
      <c r="G30" s="94">
        <v>30</v>
      </c>
      <c r="H30" s="94">
        <f t="shared" si="6"/>
        <v>98</v>
      </c>
      <c r="J30" s="36">
        <f t="shared" si="1"/>
        <v>196</v>
      </c>
      <c r="K30" s="1">
        <f t="shared" si="2"/>
        <v>98</v>
      </c>
      <c r="L30" s="36">
        <f t="shared" si="3"/>
        <v>0</v>
      </c>
    </row>
    <row r="31" spans="1:12" x14ac:dyDescent="0.2">
      <c r="A31" s="100" t="s">
        <v>84</v>
      </c>
      <c r="B31" s="94">
        <v>5</v>
      </c>
      <c r="C31" s="94">
        <v>2</v>
      </c>
      <c r="D31" s="94"/>
      <c r="E31" s="94">
        <v>2</v>
      </c>
      <c r="F31" s="94">
        <v>8</v>
      </c>
      <c r="G31" s="94">
        <v>6</v>
      </c>
      <c r="H31" s="94">
        <f t="shared" si="6"/>
        <v>23</v>
      </c>
      <c r="J31" s="36">
        <f t="shared" si="1"/>
        <v>46</v>
      </c>
      <c r="K31" s="1">
        <f t="shared" si="2"/>
        <v>23</v>
      </c>
      <c r="L31" s="36">
        <f t="shared" si="3"/>
        <v>0</v>
      </c>
    </row>
    <row r="32" spans="1:12" x14ac:dyDescent="0.2">
      <c r="A32" s="100" t="s">
        <v>83</v>
      </c>
      <c r="B32" s="94">
        <v>12</v>
      </c>
      <c r="C32" s="94">
        <v>40</v>
      </c>
      <c r="D32" s="94"/>
      <c r="E32" s="94"/>
      <c r="F32" s="94">
        <v>3</v>
      </c>
      <c r="G32" s="94">
        <v>5</v>
      </c>
      <c r="H32" s="94">
        <f t="shared" si="6"/>
        <v>60</v>
      </c>
      <c r="J32" s="36">
        <f t="shared" si="1"/>
        <v>120</v>
      </c>
      <c r="K32" s="1">
        <f t="shared" si="2"/>
        <v>60</v>
      </c>
      <c r="L32" s="36">
        <f t="shared" si="3"/>
        <v>0</v>
      </c>
    </row>
    <row r="33" spans="1:12" x14ac:dyDescent="0.2">
      <c r="A33" s="100" t="s">
        <v>82</v>
      </c>
      <c r="B33" s="94">
        <v>5</v>
      </c>
      <c r="C33" s="94">
        <v>2</v>
      </c>
      <c r="D33" s="94"/>
      <c r="E33" s="94">
        <v>2</v>
      </c>
      <c r="F33" s="94">
        <v>2</v>
      </c>
      <c r="G33" s="94">
        <v>28</v>
      </c>
      <c r="H33" s="94">
        <f t="shared" si="6"/>
        <v>39</v>
      </c>
      <c r="J33" s="36">
        <f t="shared" si="1"/>
        <v>78</v>
      </c>
      <c r="K33" s="1">
        <f t="shared" si="2"/>
        <v>39</v>
      </c>
      <c r="L33" s="36">
        <f t="shared" si="3"/>
        <v>0</v>
      </c>
    </row>
    <row r="34" spans="1:12" x14ac:dyDescent="0.2">
      <c r="A34" s="100" t="s">
        <v>81</v>
      </c>
      <c r="B34" s="94">
        <v>2</v>
      </c>
      <c r="C34" s="94">
        <v>4</v>
      </c>
      <c r="D34" s="94"/>
      <c r="E34" s="94">
        <v>1</v>
      </c>
      <c r="F34" s="94">
        <v>8</v>
      </c>
      <c r="G34" s="94">
        <v>7</v>
      </c>
      <c r="H34" s="94">
        <f t="shared" si="6"/>
        <v>22</v>
      </c>
      <c r="J34" s="36">
        <f t="shared" si="1"/>
        <v>44</v>
      </c>
      <c r="K34" s="1">
        <f t="shared" si="2"/>
        <v>22</v>
      </c>
      <c r="L34" s="36">
        <f t="shared" si="3"/>
        <v>0</v>
      </c>
    </row>
    <row r="35" spans="1:12" x14ac:dyDescent="0.2">
      <c r="A35" s="100" t="s">
        <v>80</v>
      </c>
      <c r="B35" s="94">
        <v>5</v>
      </c>
      <c r="C35" s="94">
        <v>6</v>
      </c>
      <c r="D35" s="94">
        <v>1</v>
      </c>
      <c r="E35" s="94">
        <v>2</v>
      </c>
      <c r="F35" s="94">
        <v>6</v>
      </c>
      <c r="G35" s="94">
        <v>4</v>
      </c>
      <c r="H35" s="94">
        <f t="shared" si="6"/>
        <v>24</v>
      </c>
      <c r="J35" s="36">
        <f t="shared" si="1"/>
        <v>48</v>
      </c>
      <c r="K35" s="1">
        <f t="shared" si="2"/>
        <v>24</v>
      </c>
      <c r="L35" s="36">
        <f t="shared" si="3"/>
        <v>0</v>
      </c>
    </row>
    <row r="36" spans="1:12" x14ac:dyDescent="0.2">
      <c r="A36" s="98" t="s">
        <v>79</v>
      </c>
      <c r="B36" s="97">
        <f t="shared" ref="B36:H36" si="7">SUM(B37:B47)</f>
        <v>42</v>
      </c>
      <c r="C36" s="97">
        <f t="shared" si="7"/>
        <v>410</v>
      </c>
      <c r="D36" s="97">
        <f t="shared" si="7"/>
        <v>57</v>
      </c>
      <c r="E36" s="97">
        <f t="shared" si="7"/>
        <v>152</v>
      </c>
      <c r="F36" s="97">
        <f t="shared" si="7"/>
        <v>47</v>
      </c>
      <c r="G36" s="97">
        <f t="shared" si="7"/>
        <v>156</v>
      </c>
      <c r="H36" s="97">
        <f t="shared" si="7"/>
        <v>864</v>
      </c>
      <c r="J36" s="36">
        <f t="shared" si="1"/>
        <v>1728</v>
      </c>
      <c r="K36" s="1">
        <f t="shared" ref="K36:K64" si="8">+J36/2</f>
        <v>864</v>
      </c>
      <c r="L36" s="36">
        <f t="shared" si="3"/>
        <v>0</v>
      </c>
    </row>
    <row r="37" spans="1:12" x14ac:dyDescent="0.2">
      <c r="A37" s="103" t="s">
        <v>0</v>
      </c>
      <c r="B37" s="94">
        <v>10</v>
      </c>
      <c r="C37" s="94">
        <v>53</v>
      </c>
      <c r="D37" s="94"/>
      <c r="E37" s="94">
        <v>1</v>
      </c>
      <c r="F37" s="94">
        <v>7</v>
      </c>
      <c r="G37" s="94">
        <v>1</v>
      </c>
      <c r="H37" s="94">
        <f t="shared" ref="H37:H47" si="9">SUM(B37:G37)</f>
        <v>72</v>
      </c>
      <c r="J37" s="36">
        <f t="shared" si="1"/>
        <v>144</v>
      </c>
      <c r="K37" s="1">
        <f t="shared" si="8"/>
        <v>72</v>
      </c>
      <c r="L37" s="36">
        <f t="shared" si="3"/>
        <v>0</v>
      </c>
    </row>
    <row r="38" spans="1:12" x14ac:dyDescent="0.2">
      <c r="A38" s="103" t="s">
        <v>1</v>
      </c>
      <c r="B38" s="94">
        <v>14</v>
      </c>
      <c r="C38" s="94">
        <v>15</v>
      </c>
      <c r="D38" s="94">
        <v>13</v>
      </c>
      <c r="E38" s="94">
        <v>1</v>
      </c>
      <c r="F38" s="94">
        <v>2</v>
      </c>
      <c r="G38" s="94">
        <v>30</v>
      </c>
      <c r="H38" s="94">
        <f t="shared" si="9"/>
        <v>75</v>
      </c>
      <c r="J38" s="36">
        <f t="shared" si="1"/>
        <v>150</v>
      </c>
      <c r="K38" s="1">
        <f t="shared" si="8"/>
        <v>75</v>
      </c>
      <c r="L38" s="36">
        <f t="shared" si="3"/>
        <v>0</v>
      </c>
    </row>
    <row r="39" spans="1:12" x14ac:dyDescent="0.2">
      <c r="A39" s="95" t="s">
        <v>2</v>
      </c>
      <c r="B39" s="94"/>
      <c r="C39" s="94">
        <v>12</v>
      </c>
      <c r="D39" s="94">
        <v>12</v>
      </c>
      <c r="E39" s="94">
        <v>35</v>
      </c>
      <c r="F39" s="94">
        <v>1</v>
      </c>
      <c r="G39" s="94">
        <v>18</v>
      </c>
      <c r="H39" s="94">
        <f t="shared" si="9"/>
        <v>78</v>
      </c>
      <c r="J39" s="36">
        <f>SUM(B49:H49)</f>
        <v>158</v>
      </c>
      <c r="K39" s="1">
        <f t="shared" si="8"/>
        <v>79</v>
      </c>
      <c r="L39" s="36">
        <f>+K39-H49</f>
        <v>0</v>
      </c>
    </row>
    <row r="40" spans="1:12" x14ac:dyDescent="0.2">
      <c r="A40" s="103" t="s">
        <v>8</v>
      </c>
      <c r="B40" s="94">
        <v>2</v>
      </c>
      <c r="C40" s="94">
        <v>40</v>
      </c>
      <c r="D40" s="94">
        <v>0</v>
      </c>
      <c r="E40" s="94">
        <v>13</v>
      </c>
      <c r="F40" s="94">
        <v>17</v>
      </c>
      <c r="G40" s="94">
        <v>5</v>
      </c>
      <c r="H40" s="94">
        <f t="shared" si="9"/>
        <v>77</v>
      </c>
      <c r="J40" s="36">
        <f>SUM(B50:H50)</f>
        <v>80</v>
      </c>
      <c r="K40" s="1">
        <f t="shared" si="8"/>
        <v>40</v>
      </c>
      <c r="L40" s="36">
        <f>+K40-H50</f>
        <v>0</v>
      </c>
    </row>
    <row r="41" spans="1:12" x14ac:dyDescent="0.2">
      <c r="A41" s="105" t="s">
        <v>20</v>
      </c>
      <c r="B41" s="94"/>
      <c r="C41" s="94">
        <v>14</v>
      </c>
      <c r="D41" s="94"/>
      <c r="E41" s="94">
        <v>3</v>
      </c>
      <c r="F41" s="94">
        <v>2</v>
      </c>
      <c r="G41" s="94"/>
      <c r="H41" s="94">
        <f t="shared" si="9"/>
        <v>19</v>
      </c>
      <c r="J41" s="36">
        <f>SUM(B39:H39)</f>
        <v>156</v>
      </c>
      <c r="K41" s="1">
        <f t="shared" si="8"/>
        <v>78</v>
      </c>
      <c r="L41" s="36">
        <f>+K41-H39</f>
        <v>0</v>
      </c>
    </row>
    <row r="42" spans="1:12" x14ac:dyDescent="0.2">
      <c r="A42" s="103" t="s">
        <v>9</v>
      </c>
      <c r="B42" s="94">
        <v>1</v>
      </c>
      <c r="C42" s="94">
        <v>34</v>
      </c>
      <c r="D42" s="94">
        <v>1</v>
      </c>
      <c r="E42" s="94">
        <v>2</v>
      </c>
      <c r="F42" s="94">
        <v>6</v>
      </c>
      <c r="G42" s="94">
        <v>4</v>
      </c>
      <c r="H42" s="94">
        <f t="shared" si="9"/>
        <v>48</v>
      </c>
      <c r="J42" s="36">
        <f>SUM(B51:H51)</f>
        <v>154</v>
      </c>
      <c r="K42" s="1">
        <f t="shared" si="8"/>
        <v>77</v>
      </c>
      <c r="L42" s="36">
        <f>+K42-H51</f>
        <v>0</v>
      </c>
    </row>
    <row r="43" spans="1:12" x14ac:dyDescent="0.2">
      <c r="A43" s="103" t="s">
        <v>3</v>
      </c>
      <c r="B43" s="94">
        <v>9</v>
      </c>
      <c r="C43" s="94">
        <v>60</v>
      </c>
      <c r="D43" s="94">
        <v>30</v>
      </c>
      <c r="E43" s="94"/>
      <c r="F43" s="94">
        <v>6</v>
      </c>
      <c r="G43" s="94">
        <v>26</v>
      </c>
      <c r="H43" s="94">
        <f t="shared" si="9"/>
        <v>131</v>
      </c>
      <c r="J43" s="36">
        <f>SUM(B40:H40)</f>
        <v>154</v>
      </c>
      <c r="K43" s="1">
        <f t="shared" si="8"/>
        <v>77</v>
      </c>
      <c r="L43" s="36">
        <f>+K43-H40</f>
        <v>0</v>
      </c>
    </row>
    <row r="44" spans="1:12" x14ac:dyDescent="0.2">
      <c r="A44" s="103" t="s">
        <v>4</v>
      </c>
      <c r="B44" s="94"/>
      <c r="C44" s="94">
        <v>75</v>
      </c>
      <c r="D44" s="94">
        <v>1</v>
      </c>
      <c r="E44" s="94"/>
      <c r="F44" s="94"/>
      <c r="G44" s="94">
        <v>20</v>
      </c>
      <c r="H44" s="94">
        <f t="shared" si="9"/>
        <v>96</v>
      </c>
      <c r="J44" s="36">
        <f>SUM(B41:H41)</f>
        <v>38</v>
      </c>
      <c r="K44" s="1">
        <f t="shared" si="8"/>
        <v>19</v>
      </c>
      <c r="L44" s="36">
        <f>+K44-H41</f>
        <v>0</v>
      </c>
    </row>
    <row r="45" spans="1:12" x14ac:dyDescent="0.2">
      <c r="A45" s="103" t="s">
        <v>5</v>
      </c>
      <c r="B45" s="94">
        <v>6</v>
      </c>
      <c r="C45" s="94">
        <v>58</v>
      </c>
      <c r="D45" s="94"/>
      <c r="E45" s="94">
        <v>1</v>
      </c>
      <c r="F45" s="94">
        <v>5</v>
      </c>
      <c r="G45" s="94">
        <v>21</v>
      </c>
      <c r="H45" s="94">
        <f t="shared" si="9"/>
        <v>91</v>
      </c>
      <c r="J45" s="36">
        <f>SUM(B42:H42)</f>
        <v>96</v>
      </c>
      <c r="K45" s="1">
        <f t="shared" si="8"/>
        <v>48</v>
      </c>
      <c r="L45" s="36">
        <f>+K45-H42</f>
        <v>0</v>
      </c>
    </row>
    <row r="46" spans="1:12" x14ac:dyDescent="0.2">
      <c r="A46" s="103" t="s">
        <v>6</v>
      </c>
      <c r="B46" s="94"/>
      <c r="C46" s="94">
        <v>9</v>
      </c>
      <c r="D46" s="94"/>
      <c r="E46" s="94">
        <v>74</v>
      </c>
      <c r="F46" s="94"/>
      <c r="G46" s="94">
        <v>1</v>
      </c>
      <c r="H46" s="94">
        <f t="shared" si="9"/>
        <v>84</v>
      </c>
      <c r="J46" s="36">
        <f>SUM(B43:H43)</f>
        <v>262</v>
      </c>
      <c r="K46" s="1">
        <f t="shared" si="8"/>
        <v>131</v>
      </c>
      <c r="L46" s="36">
        <f>+K46-H43</f>
        <v>0</v>
      </c>
    </row>
    <row r="47" spans="1:12" x14ac:dyDescent="0.2">
      <c r="A47" s="103" t="s">
        <v>7</v>
      </c>
      <c r="B47" s="94"/>
      <c r="C47" s="94">
        <v>40</v>
      </c>
      <c r="D47" s="94"/>
      <c r="E47" s="94">
        <v>22</v>
      </c>
      <c r="F47" s="94">
        <v>1</v>
      </c>
      <c r="G47" s="94">
        <v>30</v>
      </c>
      <c r="H47" s="94">
        <f t="shared" si="9"/>
        <v>93</v>
      </c>
      <c r="J47" s="36">
        <f>SUM(B52:H52)</f>
        <v>94</v>
      </c>
      <c r="K47" s="1">
        <f t="shared" si="8"/>
        <v>47</v>
      </c>
      <c r="L47" s="36">
        <f>+K47-H52</f>
        <v>0</v>
      </c>
    </row>
    <row r="48" spans="1:12" x14ac:dyDescent="0.2">
      <c r="A48" s="98" t="s">
        <v>78</v>
      </c>
      <c r="B48" s="97">
        <f t="shared" ref="B48:H48" si="10">SUM(B49:B52)</f>
        <v>31</v>
      </c>
      <c r="C48" s="97">
        <f t="shared" si="10"/>
        <v>92</v>
      </c>
      <c r="D48" s="97">
        <f t="shared" si="10"/>
        <v>11</v>
      </c>
      <c r="E48" s="97">
        <f t="shared" si="10"/>
        <v>58</v>
      </c>
      <c r="F48" s="97">
        <f t="shared" si="10"/>
        <v>43</v>
      </c>
      <c r="G48" s="97">
        <f t="shared" si="10"/>
        <v>8</v>
      </c>
      <c r="H48" s="97">
        <f t="shared" si="10"/>
        <v>243</v>
      </c>
      <c r="J48" s="36">
        <f>SUM(B44:H44)</f>
        <v>192</v>
      </c>
      <c r="K48" s="1">
        <f t="shared" si="8"/>
        <v>96</v>
      </c>
      <c r="L48" s="36">
        <f>+K48-H44</f>
        <v>0</v>
      </c>
    </row>
    <row r="49" spans="1:12" x14ac:dyDescent="0.2">
      <c r="A49" s="103" t="s">
        <v>131</v>
      </c>
      <c r="B49" s="94">
        <v>2</v>
      </c>
      <c r="C49" s="94">
        <v>51</v>
      </c>
      <c r="D49" s="94">
        <v>1</v>
      </c>
      <c r="E49" s="94"/>
      <c r="F49" s="94">
        <v>25</v>
      </c>
      <c r="G49" s="94"/>
      <c r="H49" s="94">
        <f>SUM(B49:G49)</f>
        <v>79</v>
      </c>
      <c r="J49" s="36">
        <f>SUM(B45:H45)</f>
        <v>182</v>
      </c>
      <c r="K49" s="1">
        <f t="shared" si="8"/>
        <v>91</v>
      </c>
      <c r="L49" s="36">
        <f>+K49-H45</f>
        <v>0</v>
      </c>
    </row>
    <row r="50" spans="1:12" x14ac:dyDescent="0.2">
      <c r="A50" s="104" t="s">
        <v>77</v>
      </c>
      <c r="B50" s="94">
        <v>6</v>
      </c>
      <c r="C50" s="94">
        <v>23</v>
      </c>
      <c r="D50" s="94"/>
      <c r="E50" s="94"/>
      <c r="F50" s="94">
        <v>8</v>
      </c>
      <c r="G50" s="94">
        <v>3</v>
      </c>
      <c r="H50" s="94">
        <f>SUM(B50:G50)</f>
        <v>40</v>
      </c>
      <c r="J50" s="36">
        <f>SUM(B46:H46)</f>
        <v>168</v>
      </c>
      <c r="K50" s="1">
        <f t="shared" si="8"/>
        <v>84</v>
      </c>
      <c r="L50" s="36">
        <f>+K50-H46</f>
        <v>0</v>
      </c>
    </row>
    <row r="51" spans="1:12" x14ac:dyDescent="0.2">
      <c r="A51" s="95" t="s">
        <v>16</v>
      </c>
      <c r="B51" s="94"/>
      <c r="C51" s="94">
        <v>10</v>
      </c>
      <c r="D51" s="94">
        <v>10</v>
      </c>
      <c r="E51" s="94">
        <v>50</v>
      </c>
      <c r="F51" s="94">
        <v>3</v>
      </c>
      <c r="G51" s="94">
        <v>4</v>
      </c>
      <c r="H51" s="94">
        <f>SUM(B51:G51)</f>
        <v>77</v>
      </c>
      <c r="J51" s="36">
        <f>SUM(B47:H47)</f>
        <v>186</v>
      </c>
      <c r="K51" s="1">
        <f t="shared" si="8"/>
        <v>93</v>
      </c>
      <c r="L51" s="36">
        <f>+K51-H47</f>
        <v>0</v>
      </c>
    </row>
    <row r="52" spans="1:12" x14ac:dyDescent="0.2">
      <c r="A52" s="103" t="s">
        <v>31</v>
      </c>
      <c r="B52" s="94">
        <v>23</v>
      </c>
      <c r="C52" s="94">
        <v>8</v>
      </c>
      <c r="D52" s="94"/>
      <c r="E52" s="94">
        <v>8</v>
      </c>
      <c r="F52" s="94">
        <v>7</v>
      </c>
      <c r="G52" s="94">
        <v>1</v>
      </c>
      <c r="H52" s="94">
        <f>SUM(B52:G52)</f>
        <v>47</v>
      </c>
      <c r="J52" s="36">
        <f t="shared" ref="J52:J64" si="11">SUM(B53:H53)</f>
        <v>18</v>
      </c>
      <c r="K52" s="1">
        <f t="shared" si="8"/>
        <v>9</v>
      </c>
      <c r="L52" s="36">
        <f t="shared" ref="L52:L64" si="12">+K52-H53</f>
        <v>0</v>
      </c>
    </row>
    <row r="53" spans="1:12" s="96" customFormat="1" x14ac:dyDescent="0.2">
      <c r="A53" s="98" t="s">
        <v>124</v>
      </c>
      <c r="B53" s="97">
        <f>SUM(B54:B55)</f>
        <v>0</v>
      </c>
      <c r="C53" s="97">
        <f>SUM(C54:C55)</f>
        <v>8</v>
      </c>
      <c r="D53" s="97">
        <f>SUM(D55:D55)</f>
        <v>0</v>
      </c>
      <c r="E53" s="97">
        <f>SUM(E54:E55)</f>
        <v>1</v>
      </c>
      <c r="F53" s="97">
        <f>SUM(F54:F55)</f>
        <v>0</v>
      </c>
      <c r="G53" s="97">
        <f>SUM(G54:G55)</f>
        <v>0</v>
      </c>
      <c r="H53" s="97">
        <f>SUM(H54:H55)</f>
        <v>9</v>
      </c>
      <c r="J53" s="36">
        <f t="shared" si="11"/>
        <v>14</v>
      </c>
      <c r="K53" s="1">
        <f t="shared" si="8"/>
        <v>7</v>
      </c>
      <c r="L53" s="36">
        <f t="shared" si="12"/>
        <v>0</v>
      </c>
    </row>
    <row r="54" spans="1:12" x14ac:dyDescent="0.2">
      <c r="A54" s="100" t="s">
        <v>75</v>
      </c>
      <c r="B54" s="102"/>
      <c r="C54" s="102">
        <v>6</v>
      </c>
      <c r="D54" s="101"/>
      <c r="E54" s="102">
        <v>1</v>
      </c>
      <c r="F54" s="101"/>
      <c r="G54" s="101"/>
      <c r="H54" s="94">
        <f>SUM(B54:G54)</f>
        <v>7</v>
      </c>
      <c r="J54" s="36">
        <f t="shared" si="11"/>
        <v>4</v>
      </c>
      <c r="K54" s="1">
        <f t="shared" si="8"/>
        <v>2</v>
      </c>
      <c r="L54" s="36">
        <f t="shared" si="12"/>
        <v>0</v>
      </c>
    </row>
    <row r="55" spans="1:12" x14ac:dyDescent="0.2">
      <c r="A55" s="100" t="s">
        <v>74</v>
      </c>
      <c r="B55" s="99"/>
      <c r="C55" s="99">
        <v>2</v>
      </c>
      <c r="D55" s="99"/>
      <c r="E55" s="99"/>
      <c r="F55" s="99"/>
      <c r="G55" s="99"/>
      <c r="H55" s="94">
        <f>SUM(B55:G55)</f>
        <v>2</v>
      </c>
      <c r="J55" s="36">
        <f t="shared" si="11"/>
        <v>276</v>
      </c>
      <c r="K55" s="1">
        <f t="shared" si="8"/>
        <v>138</v>
      </c>
      <c r="L55" s="36">
        <f t="shared" si="12"/>
        <v>0</v>
      </c>
    </row>
    <row r="56" spans="1:12" s="96" customFormat="1" x14ac:dyDescent="0.2">
      <c r="A56" s="98" t="s">
        <v>19</v>
      </c>
      <c r="B56" s="97">
        <f t="shared" ref="B56:H56" si="13">SUM(B57:B65)</f>
        <v>30</v>
      </c>
      <c r="C56" s="97">
        <f t="shared" si="13"/>
        <v>36</v>
      </c>
      <c r="D56" s="97">
        <f t="shared" si="13"/>
        <v>3</v>
      </c>
      <c r="E56" s="97">
        <f t="shared" si="13"/>
        <v>24</v>
      </c>
      <c r="F56" s="97">
        <f t="shared" si="13"/>
        <v>22</v>
      </c>
      <c r="G56" s="97">
        <f t="shared" si="13"/>
        <v>23</v>
      </c>
      <c r="H56" s="97">
        <f t="shared" si="13"/>
        <v>138</v>
      </c>
      <c r="J56" s="36">
        <f t="shared" si="11"/>
        <v>0</v>
      </c>
      <c r="K56" s="1">
        <f t="shared" si="8"/>
        <v>0</v>
      </c>
      <c r="L56" s="36">
        <f t="shared" si="12"/>
        <v>0</v>
      </c>
    </row>
    <row r="57" spans="1:12" x14ac:dyDescent="0.2">
      <c r="A57" s="95" t="s">
        <v>130</v>
      </c>
      <c r="B57" s="205"/>
      <c r="C57" s="206"/>
      <c r="D57" s="206"/>
      <c r="E57" s="206"/>
      <c r="F57" s="205"/>
      <c r="G57" s="205"/>
      <c r="H57" s="205"/>
      <c r="J57" s="36">
        <f t="shared" si="11"/>
        <v>66</v>
      </c>
      <c r="K57" s="1">
        <f t="shared" si="8"/>
        <v>33</v>
      </c>
      <c r="L57" s="36">
        <f t="shared" si="12"/>
        <v>0</v>
      </c>
    </row>
    <row r="58" spans="1:12" x14ac:dyDescent="0.2">
      <c r="A58" s="95" t="s">
        <v>73</v>
      </c>
      <c r="B58" s="94">
        <v>1</v>
      </c>
      <c r="C58" s="94">
        <v>4</v>
      </c>
      <c r="D58" s="94"/>
      <c r="E58" s="94">
        <v>22</v>
      </c>
      <c r="F58" s="94">
        <v>2</v>
      </c>
      <c r="G58" s="94">
        <v>4</v>
      </c>
      <c r="H58" s="94">
        <f t="shared" ref="H58:H65" si="14">SUM(B58:G58)</f>
        <v>33</v>
      </c>
      <c r="J58" s="36">
        <f t="shared" si="11"/>
        <v>8</v>
      </c>
      <c r="K58" s="1">
        <f t="shared" si="8"/>
        <v>4</v>
      </c>
      <c r="L58" s="36">
        <f t="shared" si="12"/>
        <v>0</v>
      </c>
    </row>
    <row r="59" spans="1:12" x14ac:dyDescent="0.2">
      <c r="A59" s="95" t="s">
        <v>129</v>
      </c>
      <c r="B59" s="94">
        <v>2</v>
      </c>
      <c r="C59" s="94">
        <v>1</v>
      </c>
      <c r="D59" s="94"/>
      <c r="E59" s="94"/>
      <c r="F59" s="94"/>
      <c r="G59" s="94">
        <v>1</v>
      </c>
      <c r="H59" s="94">
        <f t="shared" si="14"/>
        <v>4</v>
      </c>
      <c r="J59" s="36">
        <f t="shared" si="11"/>
        <v>6</v>
      </c>
      <c r="K59" s="1">
        <f t="shared" si="8"/>
        <v>3</v>
      </c>
      <c r="L59" s="36">
        <f t="shared" si="12"/>
        <v>0</v>
      </c>
    </row>
    <row r="60" spans="1:12" x14ac:dyDescent="0.2">
      <c r="A60" s="95" t="s">
        <v>128</v>
      </c>
      <c r="B60" s="94">
        <v>1</v>
      </c>
      <c r="C60" s="94">
        <v>1</v>
      </c>
      <c r="D60" s="94"/>
      <c r="E60" s="94"/>
      <c r="F60" s="94">
        <v>1</v>
      </c>
      <c r="G60" s="94"/>
      <c r="H60" s="94">
        <f t="shared" si="14"/>
        <v>3</v>
      </c>
      <c r="J60" s="36">
        <f t="shared" si="11"/>
        <v>74</v>
      </c>
      <c r="K60" s="1">
        <f t="shared" si="8"/>
        <v>37</v>
      </c>
      <c r="L60" s="36">
        <f t="shared" si="12"/>
        <v>0</v>
      </c>
    </row>
    <row r="61" spans="1:12" x14ac:dyDescent="0.2">
      <c r="A61" s="95" t="s">
        <v>127</v>
      </c>
      <c r="B61" s="94">
        <v>5</v>
      </c>
      <c r="C61" s="94">
        <v>10</v>
      </c>
      <c r="D61" s="94">
        <v>3</v>
      </c>
      <c r="E61" s="94"/>
      <c r="F61" s="94">
        <v>12</v>
      </c>
      <c r="G61" s="94">
        <v>7</v>
      </c>
      <c r="H61" s="94">
        <f t="shared" si="14"/>
        <v>37</v>
      </c>
      <c r="J61" s="36">
        <f t="shared" si="11"/>
        <v>10</v>
      </c>
      <c r="K61" s="1">
        <f t="shared" si="8"/>
        <v>5</v>
      </c>
      <c r="L61" s="36">
        <f t="shared" si="12"/>
        <v>0</v>
      </c>
    </row>
    <row r="62" spans="1:12" x14ac:dyDescent="0.2">
      <c r="A62" s="95" t="s">
        <v>71</v>
      </c>
      <c r="B62" s="94"/>
      <c r="C62" s="94">
        <v>5</v>
      </c>
      <c r="D62" s="94"/>
      <c r="E62" s="94"/>
      <c r="F62" s="94"/>
      <c r="G62" s="94"/>
      <c r="H62" s="94">
        <f t="shared" si="14"/>
        <v>5</v>
      </c>
      <c r="J62" s="36">
        <f t="shared" si="11"/>
        <v>108</v>
      </c>
      <c r="K62" s="1">
        <f t="shared" si="8"/>
        <v>54</v>
      </c>
      <c r="L62" s="36">
        <f t="shared" si="12"/>
        <v>0</v>
      </c>
    </row>
    <row r="63" spans="1:12" x14ac:dyDescent="0.2">
      <c r="A63" s="95" t="s">
        <v>21</v>
      </c>
      <c r="B63" s="94">
        <v>21</v>
      </c>
      <c r="C63" s="94">
        <v>15</v>
      </c>
      <c r="D63" s="94"/>
      <c r="E63" s="94">
        <v>2</v>
      </c>
      <c r="F63" s="94">
        <v>6</v>
      </c>
      <c r="G63" s="94">
        <v>10</v>
      </c>
      <c r="H63" s="94">
        <f t="shared" si="14"/>
        <v>54</v>
      </c>
      <c r="J63" s="36">
        <f t="shared" si="11"/>
        <v>2</v>
      </c>
      <c r="K63" s="1">
        <f t="shared" si="8"/>
        <v>1</v>
      </c>
      <c r="L63" s="36">
        <f t="shared" si="12"/>
        <v>0</v>
      </c>
    </row>
    <row r="64" spans="1:12" x14ac:dyDescent="0.2">
      <c r="A64" s="95" t="s">
        <v>70</v>
      </c>
      <c r="B64" s="94"/>
      <c r="C64" s="94"/>
      <c r="D64" s="94"/>
      <c r="E64" s="94"/>
      <c r="F64" s="94">
        <v>1</v>
      </c>
      <c r="G64" s="94"/>
      <c r="H64" s="94">
        <f t="shared" si="14"/>
        <v>1</v>
      </c>
      <c r="J64" s="36">
        <f t="shared" si="11"/>
        <v>2</v>
      </c>
      <c r="K64" s="1">
        <f t="shared" si="8"/>
        <v>1</v>
      </c>
      <c r="L64" s="36">
        <f t="shared" si="12"/>
        <v>0</v>
      </c>
    </row>
    <row r="65" spans="1:8" s="93" customFormat="1" x14ac:dyDescent="0.2">
      <c r="A65" s="95" t="s">
        <v>69</v>
      </c>
      <c r="B65" s="94"/>
      <c r="C65" s="94"/>
      <c r="D65" s="94"/>
      <c r="E65" s="94"/>
      <c r="F65" s="94"/>
      <c r="G65" s="94">
        <v>1</v>
      </c>
      <c r="H65" s="94">
        <f t="shared" si="14"/>
        <v>1</v>
      </c>
    </row>
    <row r="66" spans="1:8" x14ac:dyDescent="0.2">
      <c r="A66" s="92"/>
      <c r="B66" s="91">
        <f t="shared" ref="B66:H66" si="15">+B56+B36+B14+B4+B53+B48</f>
        <v>344</v>
      </c>
      <c r="C66" s="91">
        <f t="shared" si="15"/>
        <v>1083</v>
      </c>
      <c r="D66" s="91">
        <f t="shared" si="15"/>
        <v>274</v>
      </c>
      <c r="E66" s="91">
        <f t="shared" si="15"/>
        <v>323</v>
      </c>
      <c r="F66" s="91">
        <f t="shared" si="15"/>
        <v>328</v>
      </c>
      <c r="G66" s="91">
        <f t="shared" si="15"/>
        <v>613</v>
      </c>
      <c r="H66" s="207">
        <f t="shared" si="15"/>
        <v>2965</v>
      </c>
    </row>
    <row r="67" spans="1:8" x14ac:dyDescent="0.2">
      <c r="A67" s="90"/>
      <c r="B67" s="8"/>
      <c r="C67" s="8"/>
      <c r="D67" s="8"/>
      <c r="E67" s="8"/>
      <c r="F67" s="8"/>
      <c r="G67" s="8"/>
      <c r="H67" s="8"/>
    </row>
    <row r="68" spans="1:8" x14ac:dyDescent="0.2">
      <c r="A68" s="90" t="s">
        <v>68</v>
      </c>
      <c r="B68" s="8"/>
      <c r="C68" s="8"/>
      <c r="D68" s="8"/>
      <c r="E68" s="8"/>
      <c r="F68" s="8"/>
      <c r="G68" s="8"/>
      <c r="H68" s="8"/>
    </row>
    <row r="69" spans="1:8" x14ac:dyDescent="0.2">
      <c r="A69" s="51" t="s">
        <v>103</v>
      </c>
      <c r="B69" s="201"/>
      <c r="C69" s="201"/>
      <c r="D69" s="201"/>
      <c r="E69" s="201"/>
      <c r="F69" s="201"/>
      <c r="G69" s="201"/>
      <c r="H69" s="201"/>
    </row>
    <row r="70" spans="1:8" x14ac:dyDescent="0.2">
      <c r="A70" s="7" t="s">
        <v>30</v>
      </c>
      <c r="B70" s="201"/>
      <c r="C70" s="201"/>
      <c r="D70" s="201"/>
      <c r="E70" s="201"/>
      <c r="F70" s="201"/>
      <c r="G70" s="201"/>
      <c r="H70" s="201"/>
    </row>
    <row r="72" spans="1:8" x14ac:dyDescent="0.2">
      <c r="A72" s="7" t="s">
        <v>27</v>
      </c>
      <c r="B72" s="11"/>
      <c r="C72" s="11"/>
      <c r="D72" s="11"/>
      <c r="E72" s="11"/>
      <c r="F72" s="11"/>
      <c r="G72" s="11"/>
      <c r="H72" s="12"/>
    </row>
    <row r="73" spans="1:8" x14ac:dyDescent="0.2">
      <c r="B73" s="36">
        <f t="shared" ref="B73:H73" si="16">SUM(B4:B66)</f>
        <v>1032</v>
      </c>
      <c r="C73" s="36">
        <f t="shared" si="16"/>
        <v>3249</v>
      </c>
      <c r="D73" s="36">
        <f t="shared" si="16"/>
        <v>822</v>
      </c>
      <c r="E73" s="36">
        <f t="shared" si="16"/>
        <v>969</v>
      </c>
      <c r="F73" s="36">
        <f t="shared" si="16"/>
        <v>984</v>
      </c>
      <c r="G73" s="36">
        <f t="shared" si="16"/>
        <v>1839</v>
      </c>
      <c r="H73" s="36">
        <f t="shared" si="16"/>
        <v>8895</v>
      </c>
    </row>
    <row r="74" spans="1:8" x14ac:dyDescent="0.2">
      <c r="B74" s="1">
        <f t="shared" ref="B74:H74" si="17">+B73/3</f>
        <v>344</v>
      </c>
      <c r="C74" s="1">
        <f t="shared" si="17"/>
        <v>1083</v>
      </c>
      <c r="D74" s="1">
        <f t="shared" si="17"/>
        <v>274</v>
      </c>
      <c r="E74" s="1">
        <f t="shared" si="17"/>
        <v>323</v>
      </c>
      <c r="F74" s="1">
        <f t="shared" si="17"/>
        <v>328</v>
      </c>
      <c r="G74" s="1">
        <f t="shared" si="17"/>
        <v>613</v>
      </c>
      <c r="H74" s="1">
        <f t="shared" si="17"/>
        <v>2965</v>
      </c>
    </row>
    <row r="75" spans="1:8" x14ac:dyDescent="0.2">
      <c r="A75" s="40"/>
      <c r="B75" s="89">
        <f t="shared" ref="B75:H75" si="18">+B74-B66</f>
        <v>0</v>
      </c>
      <c r="C75" s="89">
        <f t="shared" si="18"/>
        <v>0</v>
      </c>
      <c r="D75" s="89">
        <f t="shared" si="18"/>
        <v>0</v>
      </c>
      <c r="E75" s="89">
        <f t="shared" si="18"/>
        <v>0</v>
      </c>
      <c r="F75" s="89">
        <f t="shared" si="18"/>
        <v>0</v>
      </c>
      <c r="G75" s="89">
        <f t="shared" si="18"/>
        <v>0</v>
      </c>
      <c r="H75" s="89">
        <f t="shared" si="18"/>
        <v>0</v>
      </c>
    </row>
    <row r="76" spans="1:8" x14ac:dyDescent="0.2">
      <c r="A76" s="40"/>
      <c r="B76" s="88"/>
      <c r="C76" s="88"/>
      <c r="D76" s="88"/>
      <c r="E76" s="88"/>
      <c r="F76" s="88"/>
      <c r="G76" s="88"/>
      <c r="H76" s="88"/>
    </row>
    <row r="77" spans="1:8" x14ac:dyDescent="0.2">
      <c r="A77" s="40"/>
      <c r="B77" s="88"/>
      <c r="C77" s="88"/>
      <c r="D77" s="88"/>
      <c r="E77" s="88"/>
      <c r="F77" s="88"/>
      <c r="G77" s="88"/>
      <c r="H77" s="88"/>
    </row>
  </sheetData>
  <mergeCells count="1">
    <mergeCell ref="A1:H1"/>
  </mergeCells>
  <printOptions horizontalCentered="1" verticalCentered="1"/>
  <pageMargins left="0.23622047244094491" right="0.23622047244094491" top="0.34" bottom="0.74803149606299213" header="0.31496062992125984" footer="0.31496062992125984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57"/>
  <sheetViews>
    <sheetView showGridLines="0" showZeros="0" zoomScaleNormal="100" zoomScaleSheetLayoutView="100" workbookViewId="0">
      <selection activeCell="E8" sqref="E8"/>
    </sheetView>
  </sheetViews>
  <sheetFormatPr baseColWidth="10" defaultColWidth="11.42578125" defaultRowHeight="12" x14ac:dyDescent="0.2"/>
  <cols>
    <col min="1" max="1" width="37.85546875" style="110" customWidth="1"/>
    <col min="2" max="2" width="4.42578125" style="110" bestFit="1" customWidth="1"/>
    <col min="3" max="3" width="7.7109375" style="110" bestFit="1" customWidth="1"/>
    <col min="4" max="5" width="10" style="110" bestFit="1" customWidth="1"/>
    <col min="6" max="6" width="7.7109375" style="110" bestFit="1" customWidth="1"/>
    <col min="7" max="7" width="10" style="110" bestFit="1" customWidth="1"/>
    <col min="8" max="8" width="4.42578125" style="110" bestFit="1" customWidth="1"/>
    <col min="9" max="16384" width="11.42578125" style="110"/>
  </cols>
  <sheetData>
    <row r="1" spans="1:12" s="199" customFormat="1" x14ac:dyDescent="0.2">
      <c r="A1" s="218" t="s">
        <v>138</v>
      </c>
      <c r="B1" s="218"/>
      <c r="C1" s="218"/>
      <c r="D1" s="218"/>
      <c r="E1" s="218"/>
      <c r="F1" s="218"/>
      <c r="G1" s="218"/>
      <c r="H1" s="218"/>
    </row>
    <row r="2" spans="1:12" ht="14.25" customHeight="1" x14ac:dyDescent="0.2">
      <c r="A2" s="124"/>
      <c r="B2" s="4"/>
      <c r="C2" s="4"/>
      <c r="D2" s="4"/>
    </row>
    <row r="3" spans="1:12" ht="103.5" customHeight="1" x14ac:dyDescent="0.2">
      <c r="A3" s="109" t="s">
        <v>22</v>
      </c>
      <c r="B3" s="171" t="s">
        <v>137</v>
      </c>
      <c r="C3" s="171" t="s">
        <v>109</v>
      </c>
      <c r="D3" s="171" t="s">
        <v>136</v>
      </c>
      <c r="E3" s="171" t="s">
        <v>107</v>
      </c>
      <c r="F3" s="171" t="s">
        <v>106</v>
      </c>
      <c r="G3" s="171" t="s">
        <v>135</v>
      </c>
      <c r="H3" s="171" t="s">
        <v>25</v>
      </c>
      <c r="J3" s="123"/>
      <c r="K3" s="123"/>
      <c r="L3" s="122"/>
    </row>
    <row r="4" spans="1:12" s="5" customFormat="1" x14ac:dyDescent="0.2">
      <c r="A4" s="98" t="s">
        <v>18</v>
      </c>
      <c r="B4" s="97">
        <f t="shared" ref="B4:G4" si="0">SUM(B5:B11)</f>
        <v>9</v>
      </c>
      <c r="C4" s="97">
        <f t="shared" si="0"/>
        <v>6</v>
      </c>
      <c r="D4" s="97">
        <f t="shared" si="0"/>
        <v>3</v>
      </c>
      <c r="E4" s="97">
        <f t="shared" si="0"/>
        <v>0</v>
      </c>
      <c r="F4" s="97">
        <f t="shared" si="0"/>
        <v>0</v>
      </c>
      <c r="G4" s="97">
        <f t="shared" si="0"/>
        <v>7</v>
      </c>
      <c r="H4" s="97">
        <f>SUM(B4,C4,D4,E4,G4)</f>
        <v>25</v>
      </c>
      <c r="J4" s="119">
        <f>SUM(B4:H4)</f>
        <v>50</v>
      </c>
      <c r="K4" s="5">
        <f>+J4/2</f>
        <v>25</v>
      </c>
      <c r="L4" s="119">
        <f>+K4-H4</f>
        <v>0</v>
      </c>
    </row>
    <row r="5" spans="1:12" s="5" customFormat="1" x14ac:dyDescent="0.2">
      <c r="A5" s="100" t="s">
        <v>200</v>
      </c>
      <c r="B5" s="203">
        <v>3</v>
      </c>
      <c r="C5" s="203"/>
      <c r="D5" s="203">
        <v>1</v>
      </c>
      <c r="E5" s="203"/>
      <c r="F5" s="203"/>
      <c r="G5" s="203"/>
      <c r="H5" s="203">
        <f t="shared" ref="H5:H11" si="1">SUM(B5:G5)</f>
        <v>4</v>
      </c>
      <c r="J5" s="119"/>
      <c r="L5" s="119"/>
    </row>
    <row r="6" spans="1:12" s="5" customFormat="1" x14ac:dyDescent="0.2">
      <c r="A6" s="100" t="s">
        <v>206</v>
      </c>
      <c r="B6" s="203">
        <v>2</v>
      </c>
      <c r="C6" s="203">
        <v>5</v>
      </c>
      <c r="D6" s="203"/>
      <c r="E6" s="203"/>
      <c r="F6" s="203"/>
      <c r="G6" s="203">
        <v>1</v>
      </c>
      <c r="H6" s="203">
        <f t="shared" si="1"/>
        <v>8</v>
      </c>
      <c r="J6" s="119"/>
      <c r="L6" s="119"/>
    </row>
    <row r="7" spans="1:12" s="5" customFormat="1" x14ac:dyDescent="0.2">
      <c r="A7" s="100" t="s">
        <v>218</v>
      </c>
      <c r="B7" s="203">
        <v>1</v>
      </c>
      <c r="C7" s="203"/>
      <c r="D7" s="203">
        <v>2</v>
      </c>
      <c r="E7" s="203"/>
      <c r="F7" s="203"/>
      <c r="G7" s="203">
        <v>1</v>
      </c>
      <c r="H7" s="203">
        <f t="shared" si="1"/>
        <v>4</v>
      </c>
      <c r="J7" s="119"/>
      <c r="L7" s="119"/>
    </row>
    <row r="8" spans="1:12" s="5" customFormat="1" x14ac:dyDescent="0.2">
      <c r="A8" s="100" t="s">
        <v>201</v>
      </c>
      <c r="B8" s="203"/>
      <c r="C8" s="203"/>
      <c r="D8" s="203"/>
      <c r="E8" s="203"/>
      <c r="F8" s="203"/>
      <c r="G8" s="203">
        <v>1</v>
      </c>
      <c r="H8" s="203">
        <f t="shared" si="1"/>
        <v>1</v>
      </c>
      <c r="J8" s="119"/>
      <c r="L8" s="119"/>
    </row>
    <row r="9" spans="1:12" s="5" customFormat="1" x14ac:dyDescent="0.2">
      <c r="A9" s="100" t="s">
        <v>12</v>
      </c>
      <c r="B9" s="94">
        <v>2</v>
      </c>
      <c r="C9" s="94">
        <v>1</v>
      </c>
      <c r="D9" s="94"/>
      <c r="E9" s="94"/>
      <c r="F9" s="94"/>
      <c r="G9" s="94">
        <v>1</v>
      </c>
      <c r="H9" s="94">
        <f t="shared" si="1"/>
        <v>4</v>
      </c>
      <c r="J9" s="119">
        <f>SUM(B9:H9)</f>
        <v>8</v>
      </c>
      <c r="K9" s="5">
        <f>+J9/2</f>
        <v>4</v>
      </c>
      <c r="L9" s="119">
        <f>+K9-H9</f>
        <v>0</v>
      </c>
    </row>
    <row r="10" spans="1:12" s="5" customFormat="1" x14ac:dyDescent="0.2">
      <c r="A10" s="100" t="s">
        <v>10</v>
      </c>
      <c r="B10" s="94">
        <v>1</v>
      </c>
      <c r="C10" s="94"/>
      <c r="D10" s="94"/>
      <c r="E10" s="94"/>
      <c r="F10" s="94"/>
      <c r="G10" s="94">
        <v>2</v>
      </c>
      <c r="H10" s="94">
        <f t="shared" si="1"/>
        <v>3</v>
      </c>
      <c r="J10" s="119">
        <f>SUM(B10:H10)</f>
        <v>6</v>
      </c>
      <c r="K10" s="5">
        <f>+J10/2</f>
        <v>3</v>
      </c>
      <c r="L10" s="119">
        <f>+K10-H10</f>
        <v>0</v>
      </c>
    </row>
    <row r="11" spans="1:12" s="5" customFormat="1" x14ac:dyDescent="0.2">
      <c r="A11" s="100" t="s">
        <v>3</v>
      </c>
      <c r="B11" s="94"/>
      <c r="C11" s="94"/>
      <c r="D11" s="94"/>
      <c r="E11" s="94"/>
      <c r="F11" s="94"/>
      <c r="G11" s="94">
        <v>1</v>
      </c>
      <c r="H11" s="94">
        <f t="shared" si="1"/>
        <v>1</v>
      </c>
      <c r="J11" s="119">
        <f>SUM(B11:H11)</f>
        <v>2</v>
      </c>
      <c r="K11" s="5">
        <f>+J11/2</f>
        <v>1</v>
      </c>
      <c r="L11" s="119">
        <f>+K11-H11</f>
        <v>0</v>
      </c>
    </row>
    <row r="12" spans="1:12" s="5" customFormat="1" x14ac:dyDescent="0.2">
      <c r="A12" s="98" t="s">
        <v>32</v>
      </c>
      <c r="B12" s="97">
        <f>SUM(B13:B30)</f>
        <v>42</v>
      </c>
      <c r="C12" s="97">
        <f>SUM(C13:C30)</f>
        <v>7</v>
      </c>
      <c r="D12" s="97">
        <f>SUM(D13:D30)</f>
        <v>6</v>
      </c>
      <c r="E12" s="97">
        <f>SUM(E13:E28)</f>
        <v>0</v>
      </c>
      <c r="F12" s="97">
        <f>SUM(F13:F28)</f>
        <v>29</v>
      </c>
      <c r="G12" s="97">
        <f>SUM(G13:G30)</f>
        <v>25</v>
      </c>
      <c r="H12" s="97">
        <f>SUM(H13:H30)</f>
        <v>109</v>
      </c>
      <c r="J12" s="119">
        <f>SUM(B12:H12)</f>
        <v>218</v>
      </c>
      <c r="K12" s="5">
        <f>+J12/2</f>
        <v>109</v>
      </c>
      <c r="L12" s="119">
        <f>+K12-H12</f>
        <v>0</v>
      </c>
    </row>
    <row r="13" spans="1:12" s="5" customFormat="1" x14ac:dyDescent="0.2">
      <c r="A13" s="100" t="s">
        <v>100</v>
      </c>
      <c r="B13" s="94"/>
      <c r="C13" s="94"/>
      <c r="D13" s="94"/>
      <c r="E13" s="94"/>
      <c r="F13" s="94">
        <v>1</v>
      </c>
      <c r="G13" s="94"/>
      <c r="H13" s="94">
        <f t="shared" ref="H13:H30" si="2">SUM(B13:G13)</f>
        <v>1</v>
      </c>
      <c r="J13" s="119">
        <f>SUM(B13:H13)</f>
        <v>2</v>
      </c>
      <c r="K13" s="5">
        <f>+J13/2</f>
        <v>1</v>
      </c>
      <c r="L13" s="119">
        <f>+K13-H13</f>
        <v>0</v>
      </c>
    </row>
    <row r="14" spans="1:12" s="5" customFormat="1" x14ac:dyDescent="0.2">
      <c r="A14" s="100" t="s">
        <v>99</v>
      </c>
      <c r="B14" s="94"/>
      <c r="C14" s="94">
        <v>1</v>
      </c>
      <c r="D14" s="94"/>
      <c r="E14" s="94"/>
      <c r="F14" s="94"/>
      <c r="G14" s="94"/>
      <c r="H14" s="94">
        <f t="shared" si="2"/>
        <v>1</v>
      </c>
      <c r="J14" s="119"/>
      <c r="L14" s="119"/>
    </row>
    <row r="15" spans="1:12" s="5" customFormat="1" x14ac:dyDescent="0.2">
      <c r="A15" s="100" t="s">
        <v>97</v>
      </c>
      <c r="B15" s="94">
        <v>3</v>
      </c>
      <c r="C15" s="94"/>
      <c r="D15" s="94">
        <v>1</v>
      </c>
      <c r="E15" s="94"/>
      <c r="F15" s="94"/>
      <c r="G15" s="94">
        <v>2</v>
      </c>
      <c r="H15" s="94">
        <f t="shared" si="2"/>
        <v>6</v>
      </c>
      <c r="J15" s="119"/>
      <c r="L15" s="119"/>
    </row>
    <row r="16" spans="1:12" s="5" customFormat="1" x14ac:dyDescent="0.2">
      <c r="A16" s="100" t="s">
        <v>96</v>
      </c>
      <c r="B16" s="94"/>
      <c r="C16" s="94"/>
      <c r="D16" s="94"/>
      <c r="E16" s="94"/>
      <c r="F16" s="94">
        <v>24</v>
      </c>
      <c r="G16" s="94">
        <v>2</v>
      </c>
      <c r="H16" s="94">
        <f t="shared" si="2"/>
        <v>26</v>
      </c>
      <c r="J16" s="119"/>
      <c r="L16" s="119"/>
    </row>
    <row r="17" spans="1:12" s="5" customFormat="1" x14ac:dyDescent="0.2">
      <c r="A17" s="100" t="s">
        <v>95</v>
      </c>
      <c r="B17" s="94">
        <v>2</v>
      </c>
      <c r="C17" s="94"/>
      <c r="D17" s="94">
        <v>1</v>
      </c>
      <c r="E17" s="94"/>
      <c r="F17" s="94"/>
      <c r="G17" s="94">
        <v>1</v>
      </c>
      <c r="H17" s="94">
        <f t="shared" si="2"/>
        <v>4</v>
      </c>
      <c r="J17" s="119"/>
      <c r="L17" s="119"/>
    </row>
    <row r="18" spans="1:12" s="5" customFormat="1" x14ac:dyDescent="0.2">
      <c r="A18" s="100" t="s">
        <v>94</v>
      </c>
      <c r="B18" s="94">
        <v>1</v>
      </c>
      <c r="C18" s="94"/>
      <c r="D18" s="94"/>
      <c r="E18" s="94"/>
      <c r="F18" s="94"/>
      <c r="G18" s="94">
        <v>1</v>
      </c>
      <c r="H18" s="94">
        <f t="shared" si="2"/>
        <v>2</v>
      </c>
      <c r="J18" s="119"/>
      <c r="L18" s="119"/>
    </row>
    <row r="19" spans="1:12" s="5" customFormat="1" x14ac:dyDescent="0.2">
      <c r="A19" s="100" t="s">
        <v>219</v>
      </c>
      <c r="B19" s="94">
        <v>9</v>
      </c>
      <c r="C19" s="94">
        <v>2</v>
      </c>
      <c r="D19" s="94">
        <v>1</v>
      </c>
      <c r="E19" s="94"/>
      <c r="F19" s="94">
        <v>1</v>
      </c>
      <c r="G19" s="94">
        <v>2</v>
      </c>
      <c r="H19" s="94">
        <f t="shared" si="2"/>
        <v>15</v>
      </c>
      <c r="J19" s="119"/>
      <c r="L19" s="119"/>
    </row>
    <row r="20" spans="1:12" s="5" customFormat="1" x14ac:dyDescent="0.2">
      <c r="A20" s="100" t="s">
        <v>90</v>
      </c>
      <c r="B20" s="94">
        <v>3</v>
      </c>
      <c r="C20" s="94"/>
      <c r="D20" s="94"/>
      <c r="E20" s="94"/>
      <c r="F20" s="94"/>
      <c r="G20" s="94">
        <v>1</v>
      </c>
      <c r="H20" s="94">
        <f t="shared" si="2"/>
        <v>4</v>
      </c>
      <c r="J20" s="119">
        <f>SUM(B20:H20)</f>
        <v>8</v>
      </c>
      <c r="K20" s="5">
        <f>+J20/2</f>
        <v>4</v>
      </c>
      <c r="L20" s="119">
        <f>+K20-H20</f>
        <v>0</v>
      </c>
    </row>
    <row r="21" spans="1:12" s="5" customFormat="1" x14ac:dyDescent="0.2">
      <c r="A21" s="100" t="s">
        <v>89</v>
      </c>
      <c r="B21" s="94"/>
      <c r="C21" s="94"/>
      <c r="D21" s="94"/>
      <c r="E21" s="94"/>
      <c r="F21" s="94">
        <v>1</v>
      </c>
      <c r="G21" s="94">
        <v>1</v>
      </c>
      <c r="H21" s="94">
        <f t="shared" si="2"/>
        <v>2</v>
      </c>
      <c r="J21" s="119">
        <f>SUM(B21:H21)</f>
        <v>4</v>
      </c>
      <c r="K21" s="5">
        <f>+J21/2</f>
        <v>2</v>
      </c>
      <c r="L21" s="119">
        <f>+K21-H21</f>
        <v>0</v>
      </c>
    </row>
    <row r="22" spans="1:12" s="5" customFormat="1" x14ac:dyDescent="0.2">
      <c r="A22" s="100" t="s">
        <v>88</v>
      </c>
      <c r="B22" s="94">
        <v>1</v>
      </c>
      <c r="C22" s="94"/>
      <c r="D22" s="94"/>
      <c r="E22" s="94"/>
      <c r="F22" s="94"/>
      <c r="G22" s="94"/>
      <c r="H22" s="94">
        <f t="shared" si="2"/>
        <v>1</v>
      </c>
      <c r="J22" s="119"/>
      <c r="L22" s="119"/>
    </row>
    <row r="23" spans="1:12" s="5" customFormat="1" x14ac:dyDescent="0.2">
      <c r="A23" s="100" t="s">
        <v>87</v>
      </c>
      <c r="B23" s="94">
        <v>1</v>
      </c>
      <c r="C23" s="94">
        <v>1</v>
      </c>
      <c r="D23" s="94"/>
      <c r="E23" s="94"/>
      <c r="F23" s="94">
        <v>1</v>
      </c>
      <c r="G23" s="94"/>
      <c r="H23" s="94">
        <f t="shared" si="2"/>
        <v>3</v>
      </c>
      <c r="J23" s="119">
        <f>SUM(B23:H23)</f>
        <v>6</v>
      </c>
      <c r="K23" s="5">
        <f>+J23/2</f>
        <v>3</v>
      </c>
      <c r="L23" s="119">
        <f>+K23-H23</f>
        <v>0</v>
      </c>
    </row>
    <row r="24" spans="1:12" s="5" customFormat="1" x14ac:dyDescent="0.2">
      <c r="A24" s="100" t="s">
        <v>86</v>
      </c>
      <c r="B24" s="94"/>
      <c r="C24" s="94"/>
      <c r="D24" s="94"/>
      <c r="E24" s="94"/>
      <c r="F24" s="94"/>
      <c r="G24" s="94">
        <v>3</v>
      </c>
      <c r="H24" s="94">
        <f t="shared" si="2"/>
        <v>3</v>
      </c>
      <c r="J24" s="119">
        <f>SUM(B24:H24)</f>
        <v>6</v>
      </c>
      <c r="K24" s="5">
        <f>+J24/2</f>
        <v>3</v>
      </c>
      <c r="L24" s="119">
        <f>+K24-H24</f>
        <v>0</v>
      </c>
    </row>
    <row r="25" spans="1:12" s="5" customFormat="1" x14ac:dyDescent="0.2">
      <c r="A25" s="100" t="s">
        <v>101</v>
      </c>
      <c r="B25" s="94">
        <v>3</v>
      </c>
      <c r="C25" s="94"/>
      <c r="D25" s="94"/>
      <c r="E25" s="94"/>
      <c r="F25" s="94"/>
      <c r="G25" s="94">
        <v>5</v>
      </c>
      <c r="H25" s="94">
        <f t="shared" si="2"/>
        <v>8</v>
      </c>
      <c r="J25" s="119"/>
      <c r="L25" s="119"/>
    </row>
    <row r="26" spans="1:12" s="5" customFormat="1" x14ac:dyDescent="0.2">
      <c r="A26" s="100" t="s">
        <v>84</v>
      </c>
      <c r="B26" s="94">
        <v>14</v>
      </c>
      <c r="C26" s="94"/>
      <c r="D26" s="94"/>
      <c r="E26" s="94"/>
      <c r="F26" s="94">
        <v>1</v>
      </c>
      <c r="G26" s="94"/>
      <c r="H26" s="94">
        <f t="shared" si="2"/>
        <v>15</v>
      </c>
      <c r="J26" s="119">
        <f>SUM(B26:H26)</f>
        <v>30</v>
      </c>
      <c r="K26" s="5">
        <f>+J26/2</f>
        <v>15</v>
      </c>
      <c r="L26" s="119">
        <f>+K26-H26</f>
        <v>0</v>
      </c>
    </row>
    <row r="27" spans="1:12" s="5" customFormat="1" x14ac:dyDescent="0.2">
      <c r="A27" s="100" t="s">
        <v>83</v>
      </c>
      <c r="B27" s="94"/>
      <c r="C27" s="94">
        <v>1</v>
      </c>
      <c r="D27" s="94">
        <v>1</v>
      </c>
      <c r="E27" s="94"/>
      <c r="F27" s="94"/>
      <c r="G27" s="94"/>
      <c r="H27" s="94">
        <f t="shared" si="2"/>
        <v>2</v>
      </c>
      <c r="J27" s="119">
        <f>SUM(B27:H27)</f>
        <v>4</v>
      </c>
      <c r="K27" s="5">
        <f>+J27/2</f>
        <v>2</v>
      </c>
      <c r="L27" s="119">
        <f>+K27-H27</f>
        <v>0</v>
      </c>
    </row>
    <row r="28" spans="1:12" s="5" customFormat="1" x14ac:dyDescent="0.2">
      <c r="A28" s="100" t="s">
        <v>82</v>
      </c>
      <c r="B28" s="94">
        <v>1</v>
      </c>
      <c r="C28" s="94"/>
      <c r="D28" s="94">
        <v>2</v>
      </c>
      <c r="E28" s="94"/>
      <c r="F28" s="94"/>
      <c r="G28" s="94">
        <v>3</v>
      </c>
      <c r="H28" s="94">
        <f t="shared" si="2"/>
        <v>6</v>
      </c>
      <c r="J28" s="119">
        <f>SUM(B28:H28)</f>
        <v>12</v>
      </c>
      <c r="K28" s="5">
        <f>+J28/2</f>
        <v>6</v>
      </c>
      <c r="L28" s="119">
        <f>+K28-H28</f>
        <v>0</v>
      </c>
    </row>
    <row r="29" spans="1:12" s="5" customFormat="1" x14ac:dyDescent="0.2">
      <c r="A29" s="100" t="s">
        <v>81</v>
      </c>
      <c r="B29" s="94"/>
      <c r="C29" s="94">
        <v>2</v>
      </c>
      <c r="D29" s="94"/>
      <c r="E29" s="94"/>
      <c r="F29" s="94"/>
      <c r="G29" s="94">
        <v>2</v>
      </c>
      <c r="H29" s="94">
        <f t="shared" si="2"/>
        <v>4</v>
      </c>
      <c r="J29" s="119"/>
      <c r="L29" s="119"/>
    </row>
    <row r="30" spans="1:12" s="5" customFormat="1" x14ac:dyDescent="0.2">
      <c r="A30" s="100" t="s">
        <v>80</v>
      </c>
      <c r="B30" s="94">
        <v>4</v>
      </c>
      <c r="C30" s="94"/>
      <c r="D30" s="94"/>
      <c r="E30" s="94"/>
      <c r="F30" s="94"/>
      <c r="G30" s="94">
        <v>2</v>
      </c>
      <c r="H30" s="94">
        <f t="shared" si="2"/>
        <v>6</v>
      </c>
      <c r="J30" s="119"/>
      <c r="L30" s="119"/>
    </row>
    <row r="31" spans="1:12" s="5" customFormat="1" x14ac:dyDescent="0.2">
      <c r="A31" s="98" t="s">
        <v>79</v>
      </c>
      <c r="B31" s="97">
        <f t="shared" ref="B31:H31" si="3">SUM(B32:B40)</f>
        <v>0</v>
      </c>
      <c r="C31" s="97">
        <f t="shared" si="3"/>
        <v>1</v>
      </c>
      <c r="D31" s="97">
        <f t="shared" si="3"/>
        <v>3</v>
      </c>
      <c r="E31" s="97">
        <f t="shared" si="3"/>
        <v>10</v>
      </c>
      <c r="F31" s="97">
        <f t="shared" si="3"/>
        <v>0</v>
      </c>
      <c r="G31" s="97">
        <f t="shared" si="3"/>
        <v>16</v>
      </c>
      <c r="H31" s="97">
        <f t="shared" si="3"/>
        <v>30</v>
      </c>
      <c r="J31" s="119">
        <f>SUM(B31:H31)</f>
        <v>60</v>
      </c>
      <c r="K31" s="5">
        <f>+J31/2</f>
        <v>30</v>
      </c>
      <c r="L31" s="119">
        <f>+K31-H31</f>
        <v>0</v>
      </c>
    </row>
    <row r="32" spans="1:12" s="120" customFormat="1" x14ac:dyDescent="0.2">
      <c r="A32" s="100" t="s">
        <v>202</v>
      </c>
      <c r="B32" s="102"/>
      <c r="C32" s="102"/>
      <c r="D32" s="102"/>
      <c r="E32" s="102"/>
      <c r="F32" s="102"/>
      <c r="G32" s="102">
        <v>1</v>
      </c>
      <c r="H32" s="102">
        <f t="shared" ref="H32:H40" si="4">SUM(B32:G32)</f>
        <v>1</v>
      </c>
      <c r="J32" s="121"/>
      <c r="L32" s="121"/>
    </row>
    <row r="33" spans="1:12" s="5" customFormat="1" x14ac:dyDescent="0.2">
      <c r="A33" s="100" t="s">
        <v>1</v>
      </c>
      <c r="B33" s="94"/>
      <c r="C33" s="94"/>
      <c r="D33" s="94">
        <v>3</v>
      </c>
      <c r="E33" s="94"/>
      <c r="F33" s="94"/>
      <c r="G33" s="94"/>
      <c r="H33" s="94">
        <f t="shared" si="4"/>
        <v>3</v>
      </c>
      <c r="J33" s="119">
        <f>SUM(B33:H33)</f>
        <v>6</v>
      </c>
      <c r="K33" s="5">
        <f>+J33/2</f>
        <v>3</v>
      </c>
      <c r="L33" s="119">
        <f>+K33-H33</f>
        <v>0</v>
      </c>
    </row>
    <row r="34" spans="1:12" s="5" customFormat="1" x14ac:dyDescent="0.2">
      <c r="A34" s="100" t="s">
        <v>9</v>
      </c>
      <c r="B34" s="94"/>
      <c r="C34" s="94"/>
      <c r="D34" s="94"/>
      <c r="E34" s="94"/>
      <c r="F34" s="94"/>
      <c r="G34" s="94">
        <v>2</v>
      </c>
      <c r="H34" s="94">
        <f t="shared" si="4"/>
        <v>2</v>
      </c>
      <c r="J34" s="119">
        <f>SUM(B42:H42)</f>
        <v>2</v>
      </c>
      <c r="K34" s="5">
        <f>+J34/2</f>
        <v>1</v>
      </c>
      <c r="L34" s="119">
        <f>+K34-H42</f>
        <v>0</v>
      </c>
    </row>
    <row r="35" spans="1:12" s="5" customFormat="1" x14ac:dyDescent="0.2">
      <c r="A35" s="100" t="s">
        <v>8</v>
      </c>
      <c r="B35" s="94"/>
      <c r="C35" s="94"/>
      <c r="D35" s="94"/>
      <c r="E35" s="94"/>
      <c r="F35" s="94"/>
      <c r="G35" s="94">
        <v>1</v>
      </c>
      <c r="H35" s="94">
        <f t="shared" si="4"/>
        <v>1</v>
      </c>
      <c r="J35" s="119">
        <f>SUM(B34:H34)</f>
        <v>4</v>
      </c>
      <c r="K35" s="5">
        <f>+J35/2</f>
        <v>2</v>
      </c>
      <c r="L35" s="119">
        <f>+K35-H34</f>
        <v>0</v>
      </c>
    </row>
    <row r="36" spans="1:12" s="5" customFormat="1" x14ac:dyDescent="0.2">
      <c r="A36" s="100" t="s">
        <v>3</v>
      </c>
      <c r="B36" s="94"/>
      <c r="C36" s="94"/>
      <c r="D36" s="94"/>
      <c r="E36" s="94"/>
      <c r="F36" s="94"/>
      <c r="G36" s="94">
        <v>1</v>
      </c>
      <c r="H36" s="94">
        <f t="shared" si="4"/>
        <v>1</v>
      </c>
      <c r="J36" s="119"/>
      <c r="L36" s="119"/>
    </row>
    <row r="37" spans="1:12" s="5" customFormat="1" x14ac:dyDescent="0.2">
      <c r="A37" s="100" t="s">
        <v>4</v>
      </c>
      <c r="B37" s="94"/>
      <c r="C37" s="94">
        <v>1</v>
      </c>
      <c r="D37" s="94"/>
      <c r="E37" s="94"/>
      <c r="F37" s="94"/>
      <c r="G37" s="94">
        <v>4</v>
      </c>
      <c r="H37" s="94">
        <f t="shared" si="4"/>
        <v>5</v>
      </c>
      <c r="J37" s="119"/>
      <c r="L37" s="119"/>
    </row>
    <row r="38" spans="1:12" s="5" customFormat="1" x14ac:dyDescent="0.2">
      <c r="A38" s="100" t="s">
        <v>5</v>
      </c>
      <c r="B38" s="94"/>
      <c r="C38" s="94"/>
      <c r="D38" s="94"/>
      <c r="E38" s="94"/>
      <c r="F38" s="94"/>
      <c r="G38" s="94">
        <v>5</v>
      </c>
      <c r="H38" s="94">
        <f t="shared" si="4"/>
        <v>5</v>
      </c>
      <c r="J38" s="119">
        <f>SUM(B35:H35)</f>
        <v>2</v>
      </c>
      <c r="K38" s="5">
        <f>+J38/2</f>
        <v>1</v>
      </c>
      <c r="L38" s="119">
        <f>+K38-H35</f>
        <v>0</v>
      </c>
    </row>
    <row r="39" spans="1:12" s="5" customFormat="1" x14ac:dyDescent="0.2">
      <c r="A39" s="100" t="s">
        <v>6</v>
      </c>
      <c r="B39" s="94"/>
      <c r="C39" s="94"/>
      <c r="D39" s="94"/>
      <c r="E39" s="94">
        <v>10</v>
      </c>
      <c r="F39" s="94"/>
      <c r="G39" s="94"/>
      <c r="H39" s="94">
        <f t="shared" si="4"/>
        <v>10</v>
      </c>
      <c r="J39" s="119"/>
      <c r="L39" s="119"/>
    </row>
    <row r="40" spans="1:12" s="5" customFormat="1" x14ac:dyDescent="0.2">
      <c r="A40" s="100" t="s">
        <v>7</v>
      </c>
      <c r="B40" s="94"/>
      <c r="C40" s="94"/>
      <c r="D40" s="94"/>
      <c r="E40" s="94"/>
      <c r="F40" s="94"/>
      <c r="G40" s="94">
        <v>2</v>
      </c>
      <c r="H40" s="94">
        <f t="shared" si="4"/>
        <v>2</v>
      </c>
      <c r="J40" s="119">
        <f>SUM(B38:H38)</f>
        <v>10</v>
      </c>
      <c r="K40" s="5">
        <f>+J40/2</f>
        <v>5</v>
      </c>
      <c r="L40" s="119">
        <f>+K40-H38</f>
        <v>0</v>
      </c>
    </row>
    <row r="41" spans="1:12" s="5" customFormat="1" x14ac:dyDescent="0.2">
      <c r="A41" s="98" t="s">
        <v>78</v>
      </c>
      <c r="B41" s="97">
        <f t="shared" ref="B41:H41" si="5">SUM(B42)</f>
        <v>0</v>
      </c>
      <c r="C41" s="97">
        <f t="shared" si="5"/>
        <v>0</v>
      </c>
      <c r="D41" s="97">
        <f t="shared" si="5"/>
        <v>1</v>
      </c>
      <c r="E41" s="97">
        <f t="shared" si="5"/>
        <v>0</v>
      </c>
      <c r="F41" s="97">
        <f t="shared" si="5"/>
        <v>0</v>
      </c>
      <c r="G41" s="97">
        <f t="shared" si="5"/>
        <v>0</v>
      </c>
      <c r="H41" s="97">
        <f t="shared" si="5"/>
        <v>1</v>
      </c>
      <c r="J41" s="119">
        <f>SUM(B40:H40)</f>
        <v>4</v>
      </c>
      <c r="K41" s="5">
        <f>+J41/2</f>
        <v>2</v>
      </c>
      <c r="L41" s="119">
        <f>+K41-H40</f>
        <v>0</v>
      </c>
    </row>
    <row r="42" spans="1:12" s="5" customFormat="1" x14ac:dyDescent="0.2">
      <c r="A42" s="100" t="s">
        <v>134</v>
      </c>
      <c r="B42" s="94"/>
      <c r="C42" s="94"/>
      <c r="D42" s="94">
        <v>1</v>
      </c>
      <c r="E42" s="94"/>
      <c r="F42" s="94"/>
      <c r="G42" s="94"/>
      <c r="H42" s="94">
        <f>SUM(B42:G42)</f>
        <v>1</v>
      </c>
      <c r="J42" s="119">
        <f>SUM(B43:H43)</f>
        <v>46</v>
      </c>
      <c r="K42" s="5">
        <f>+J42/2</f>
        <v>23</v>
      </c>
      <c r="L42" s="119">
        <f>+K42-H43</f>
        <v>0</v>
      </c>
    </row>
    <row r="43" spans="1:12" s="120" customFormat="1" x14ac:dyDescent="0.2">
      <c r="A43" s="98" t="s">
        <v>19</v>
      </c>
      <c r="B43" s="97">
        <f t="shared" ref="B43:H43" si="6">SUM(B44:B46)</f>
        <v>11</v>
      </c>
      <c r="C43" s="97">
        <f t="shared" si="6"/>
        <v>5</v>
      </c>
      <c r="D43" s="97">
        <f t="shared" si="6"/>
        <v>2</v>
      </c>
      <c r="E43" s="97">
        <f t="shared" si="6"/>
        <v>0</v>
      </c>
      <c r="F43" s="97">
        <f t="shared" si="6"/>
        <v>1</v>
      </c>
      <c r="G43" s="97">
        <f t="shared" si="6"/>
        <v>4</v>
      </c>
      <c r="H43" s="97">
        <f t="shared" si="6"/>
        <v>23</v>
      </c>
      <c r="J43" s="119">
        <f>SUM(B44:H44)</f>
        <v>10</v>
      </c>
      <c r="K43" s="5">
        <f>+J43/2</f>
        <v>5</v>
      </c>
      <c r="L43" s="119">
        <f>+K43-H44</f>
        <v>0</v>
      </c>
    </row>
    <row r="44" spans="1:12" s="5" customFormat="1" x14ac:dyDescent="0.2">
      <c r="A44" s="100" t="s">
        <v>129</v>
      </c>
      <c r="B44" s="94">
        <v>4</v>
      </c>
      <c r="C44" s="94"/>
      <c r="D44" s="94">
        <v>1</v>
      </c>
      <c r="E44" s="94"/>
      <c r="F44" s="94"/>
      <c r="G44" s="94"/>
      <c r="H44" s="94">
        <f>SUM(B44:G44)</f>
        <v>5</v>
      </c>
      <c r="J44" s="119">
        <f>SUM(B46:H46)</f>
        <v>18</v>
      </c>
      <c r="K44" s="5">
        <f>+J44/2</f>
        <v>9</v>
      </c>
      <c r="L44" s="119">
        <f>+K44-H46</f>
        <v>0</v>
      </c>
    </row>
    <row r="45" spans="1:12" s="5" customFormat="1" x14ac:dyDescent="0.2">
      <c r="A45" s="100" t="s">
        <v>133</v>
      </c>
      <c r="B45" s="94">
        <v>1</v>
      </c>
      <c r="C45" s="94">
        <v>4</v>
      </c>
      <c r="D45" s="94">
        <v>1</v>
      </c>
      <c r="E45" s="94"/>
      <c r="F45" s="94">
        <v>1</v>
      </c>
      <c r="G45" s="94">
        <v>2</v>
      </c>
      <c r="H45" s="94">
        <f>SUM(B45:G45)</f>
        <v>9</v>
      </c>
      <c r="J45" s="119"/>
      <c r="L45" s="119"/>
    </row>
    <row r="46" spans="1:12" ht="12.75" customHeight="1" x14ac:dyDescent="0.2">
      <c r="A46" s="100" t="s">
        <v>72</v>
      </c>
      <c r="B46" s="102">
        <v>6</v>
      </c>
      <c r="C46" s="102">
        <v>1</v>
      </c>
      <c r="D46" s="102"/>
      <c r="E46" s="102"/>
      <c r="F46" s="102"/>
      <c r="G46" s="102">
        <v>2</v>
      </c>
      <c r="H46" s="102">
        <f>SUM(B46:G46)</f>
        <v>9</v>
      </c>
      <c r="J46" s="119">
        <f>SUM(B47:H47)</f>
        <v>376</v>
      </c>
      <c r="K46" s="5">
        <f>+J46/2</f>
        <v>188</v>
      </c>
      <c r="L46" s="119">
        <f>+K46-H47</f>
        <v>0</v>
      </c>
    </row>
    <row r="47" spans="1:12" x14ac:dyDescent="0.2">
      <c r="A47" s="118" t="s">
        <v>25</v>
      </c>
      <c r="B47" s="117">
        <f>SUM(B4+B12+B31+B41+B43)</f>
        <v>62</v>
      </c>
      <c r="C47" s="117">
        <f t="shared" ref="C47:H47" si="7">SUM(C4+C12+C31+C43+C41)</f>
        <v>19</v>
      </c>
      <c r="D47" s="117">
        <f t="shared" si="7"/>
        <v>15</v>
      </c>
      <c r="E47" s="117">
        <f t="shared" si="7"/>
        <v>10</v>
      </c>
      <c r="F47" s="117">
        <f t="shared" si="7"/>
        <v>30</v>
      </c>
      <c r="G47" s="117">
        <f t="shared" si="7"/>
        <v>52</v>
      </c>
      <c r="H47" s="208">
        <f t="shared" si="7"/>
        <v>188</v>
      </c>
    </row>
    <row r="48" spans="1:12" x14ac:dyDescent="0.2">
      <c r="A48" s="5"/>
      <c r="B48" s="8"/>
      <c r="C48" s="8"/>
      <c r="D48" s="8"/>
      <c r="F48" s="116"/>
      <c r="G48" s="116"/>
      <c r="H48" s="116"/>
      <c r="J48" s="115"/>
    </row>
    <row r="49" spans="1:8" x14ac:dyDescent="0.2">
      <c r="A49" s="7" t="s">
        <v>30</v>
      </c>
      <c r="C49" s="9"/>
      <c r="E49" s="9"/>
    </row>
    <row r="51" spans="1:8" x14ac:dyDescent="0.2">
      <c r="A51" s="7" t="s">
        <v>27</v>
      </c>
      <c r="B51" s="12"/>
      <c r="C51" s="11"/>
      <c r="D51" s="12"/>
    </row>
    <row r="52" spans="1:8" x14ac:dyDescent="0.2">
      <c r="B52" s="88">
        <f t="shared" ref="B52:H52" si="8">SUM(B4:B47)</f>
        <v>186</v>
      </c>
      <c r="C52" s="88">
        <f t="shared" si="8"/>
        <v>57</v>
      </c>
      <c r="D52" s="88">
        <f t="shared" si="8"/>
        <v>45</v>
      </c>
      <c r="E52" s="88">
        <f t="shared" si="8"/>
        <v>30</v>
      </c>
      <c r="F52" s="88">
        <f t="shared" si="8"/>
        <v>90</v>
      </c>
      <c r="G52" s="88">
        <f t="shared" si="8"/>
        <v>156</v>
      </c>
      <c r="H52" s="88">
        <f t="shared" si="8"/>
        <v>564</v>
      </c>
    </row>
    <row r="53" spans="1:8" x14ac:dyDescent="0.2">
      <c r="B53" s="110">
        <f t="shared" ref="B53:H53" si="9">+B52/3</f>
        <v>62</v>
      </c>
      <c r="C53" s="110">
        <f t="shared" si="9"/>
        <v>19</v>
      </c>
      <c r="D53" s="110">
        <f t="shared" si="9"/>
        <v>15</v>
      </c>
      <c r="E53" s="110">
        <f t="shared" si="9"/>
        <v>10</v>
      </c>
      <c r="F53" s="110">
        <f t="shared" si="9"/>
        <v>30</v>
      </c>
      <c r="G53" s="110">
        <f t="shared" si="9"/>
        <v>52</v>
      </c>
      <c r="H53" s="110">
        <f t="shared" si="9"/>
        <v>188</v>
      </c>
    </row>
    <row r="54" spans="1:8" x14ac:dyDescent="0.2">
      <c r="A54" s="201"/>
      <c r="B54" s="114">
        <f t="shared" ref="B54:H54" si="10">+B53-B47</f>
        <v>0</v>
      </c>
      <c r="C54" s="114">
        <f t="shared" si="10"/>
        <v>0</v>
      </c>
      <c r="D54" s="114">
        <f t="shared" si="10"/>
        <v>0</v>
      </c>
      <c r="E54" s="114">
        <f t="shared" si="10"/>
        <v>0</v>
      </c>
      <c r="F54" s="114">
        <f t="shared" si="10"/>
        <v>0</v>
      </c>
      <c r="G54" s="114">
        <f t="shared" si="10"/>
        <v>0</v>
      </c>
      <c r="H54" s="114">
        <f t="shared" si="10"/>
        <v>0</v>
      </c>
    </row>
    <row r="55" spans="1:8" x14ac:dyDescent="0.2">
      <c r="B55" s="113"/>
      <c r="C55" s="113"/>
      <c r="D55" s="113"/>
    </row>
    <row r="56" spans="1:8" x14ac:dyDescent="0.2">
      <c r="B56" s="112"/>
      <c r="C56" s="112"/>
      <c r="D56" s="112"/>
    </row>
    <row r="57" spans="1:8" x14ac:dyDescent="0.2">
      <c r="B57" s="111"/>
      <c r="C57" s="111"/>
      <c r="D57" s="111"/>
    </row>
  </sheetData>
  <mergeCells count="1">
    <mergeCell ref="A1:H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C92"/>
  <sheetViews>
    <sheetView showGridLines="0" showZeros="0" zoomScaleNormal="100" zoomScaleSheetLayoutView="100" workbookViewId="0">
      <pane ySplit="3" topLeftCell="A4" activePane="bottomLeft" state="frozen"/>
      <selection sqref="A1:XFD2"/>
      <selection pane="bottomLeft" activeCell="A14" sqref="A14"/>
    </sheetView>
  </sheetViews>
  <sheetFormatPr baseColWidth="10" defaultColWidth="11.42578125" defaultRowHeight="12" x14ac:dyDescent="0.2"/>
  <cols>
    <col min="1" max="1" width="62.140625" style="110" customWidth="1"/>
    <col min="2" max="2" width="7.85546875" style="110" bestFit="1" customWidth="1"/>
    <col min="3" max="16384" width="11.42578125" style="110"/>
  </cols>
  <sheetData>
    <row r="1" spans="1:3" s="199" customFormat="1" ht="13.5" customHeight="1" x14ac:dyDescent="0.2">
      <c r="A1" s="219" t="s">
        <v>152</v>
      </c>
      <c r="B1" s="219"/>
      <c r="C1" s="139"/>
    </row>
    <row r="2" spans="1:3" ht="14.25" customHeight="1" x14ac:dyDescent="0.2">
      <c r="A2" s="141"/>
      <c r="B2" s="140"/>
      <c r="C2" s="139"/>
    </row>
    <row r="3" spans="1:3" ht="25.5" customHeight="1" x14ac:dyDescent="0.2">
      <c r="A3" s="109" t="s">
        <v>151</v>
      </c>
      <c r="B3" s="107" t="s">
        <v>150</v>
      </c>
    </row>
    <row r="4" spans="1:3" ht="12" customHeight="1" x14ac:dyDescent="0.2">
      <c r="A4" s="26" t="s">
        <v>149</v>
      </c>
      <c r="B4" s="37">
        <f>SUM(B5:B10)</f>
        <v>7</v>
      </c>
    </row>
    <row r="5" spans="1:3" ht="12" customHeight="1" x14ac:dyDescent="0.2">
      <c r="A5" s="23" t="s">
        <v>148</v>
      </c>
      <c r="B5" s="136">
        <v>1</v>
      </c>
    </row>
    <row r="6" spans="1:3" ht="12" customHeight="1" x14ac:dyDescent="0.2">
      <c r="A6" s="23" t="s">
        <v>207</v>
      </c>
      <c r="B6" s="136">
        <v>1</v>
      </c>
    </row>
    <row r="7" spans="1:3" ht="12" customHeight="1" x14ac:dyDescent="0.2">
      <c r="A7" s="23" t="s">
        <v>147</v>
      </c>
      <c r="B7" s="136">
        <v>1</v>
      </c>
    </row>
    <row r="8" spans="1:3" ht="12" customHeight="1" x14ac:dyDescent="0.2">
      <c r="A8" s="23" t="s">
        <v>223</v>
      </c>
      <c r="B8" s="136">
        <v>1</v>
      </c>
    </row>
    <row r="9" spans="1:3" ht="12" customHeight="1" x14ac:dyDescent="0.2">
      <c r="A9" s="23" t="s">
        <v>146</v>
      </c>
      <c r="B9" s="136">
        <v>1</v>
      </c>
    </row>
    <row r="10" spans="1:3" ht="12" customHeight="1" x14ac:dyDescent="0.2">
      <c r="A10" s="23" t="s">
        <v>145</v>
      </c>
      <c r="B10" s="136">
        <v>2</v>
      </c>
    </row>
    <row r="11" spans="1:3" ht="12" customHeight="1" x14ac:dyDescent="0.2">
      <c r="A11" s="138" t="s">
        <v>144</v>
      </c>
      <c r="B11" s="137">
        <f>SUM(B12:B12)</f>
        <v>19</v>
      </c>
    </row>
    <row r="12" spans="1:3" ht="12" customHeight="1" x14ac:dyDescent="0.2">
      <c r="A12" s="23" t="s">
        <v>203</v>
      </c>
      <c r="B12" s="136">
        <v>19</v>
      </c>
    </row>
    <row r="13" spans="1:3" ht="12" customHeight="1" x14ac:dyDescent="0.2">
      <c r="A13" s="138" t="s">
        <v>143</v>
      </c>
      <c r="B13" s="137">
        <f>SUM(B14:B15)</f>
        <v>3</v>
      </c>
    </row>
    <row r="14" spans="1:3" ht="12" customHeight="1" x14ac:dyDescent="0.2">
      <c r="A14" s="23" t="s">
        <v>142</v>
      </c>
      <c r="B14" s="136">
        <v>2</v>
      </c>
    </row>
    <row r="15" spans="1:3" ht="12" customHeight="1" x14ac:dyDescent="0.2">
      <c r="A15" s="23" t="s">
        <v>141</v>
      </c>
      <c r="B15" s="136">
        <v>1</v>
      </c>
    </row>
    <row r="16" spans="1:3" ht="12" customHeight="1" x14ac:dyDescent="0.2">
      <c r="A16" s="109" t="s">
        <v>25</v>
      </c>
      <c r="B16" s="135">
        <f>B4+B11+B13</f>
        <v>29</v>
      </c>
      <c r="C16" s="126"/>
    </row>
    <row r="17" spans="1:3" x14ac:dyDescent="0.2">
      <c r="A17" s="134"/>
      <c r="B17" s="133"/>
      <c r="C17" s="126"/>
    </row>
    <row r="18" spans="1:3" x14ac:dyDescent="0.2">
      <c r="A18" s="132" t="s">
        <v>140</v>
      </c>
      <c r="C18" s="126"/>
    </row>
    <row r="19" spans="1:3" x14ac:dyDescent="0.2">
      <c r="A19" s="132" t="s">
        <v>102</v>
      </c>
      <c r="C19" s="126"/>
    </row>
    <row r="20" spans="1:3" x14ac:dyDescent="0.2">
      <c r="A20" s="7" t="s">
        <v>30</v>
      </c>
      <c r="C20" s="126"/>
    </row>
    <row r="21" spans="1:3" x14ac:dyDescent="0.2">
      <c r="A21" s="7"/>
      <c r="C21" s="126"/>
    </row>
    <row r="22" spans="1:3" x14ac:dyDescent="0.2">
      <c r="A22" s="132" t="s">
        <v>27</v>
      </c>
      <c r="B22" s="131"/>
      <c r="C22" s="126"/>
    </row>
    <row r="23" spans="1:3" ht="14.25" customHeight="1" x14ac:dyDescent="0.2">
      <c r="C23" s="126"/>
    </row>
    <row r="24" spans="1:3" ht="14.25" customHeight="1" x14ac:dyDescent="0.2">
      <c r="B24" s="130"/>
      <c r="C24" s="126"/>
    </row>
    <row r="25" spans="1:3" ht="14.25" customHeight="1" x14ac:dyDescent="0.2">
      <c r="B25" s="130"/>
      <c r="C25" s="126"/>
    </row>
    <row r="26" spans="1:3" ht="14.25" customHeight="1" x14ac:dyDescent="0.2">
      <c r="B26" s="129"/>
      <c r="C26" s="126"/>
    </row>
    <row r="27" spans="1:3" ht="14.25" customHeight="1" x14ac:dyDescent="0.2">
      <c r="C27" s="126"/>
    </row>
    <row r="28" spans="1:3" ht="14.25" customHeight="1" x14ac:dyDescent="0.2">
      <c r="C28" s="126"/>
    </row>
    <row r="29" spans="1:3" ht="14.25" customHeight="1" x14ac:dyDescent="0.2">
      <c r="C29" s="126"/>
    </row>
    <row r="30" spans="1:3" ht="14.25" customHeight="1" x14ac:dyDescent="0.2">
      <c r="C30" s="126"/>
    </row>
    <row r="31" spans="1:3" ht="14.25" customHeight="1" x14ac:dyDescent="0.2">
      <c r="C31" s="126"/>
    </row>
    <row r="32" spans="1:3" ht="14.25" customHeight="1" x14ac:dyDescent="0.2">
      <c r="C32" s="126"/>
    </row>
    <row r="33" spans="1:3" ht="14.25" customHeight="1" x14ac:dyDescent="0.2">
      <c r="C33" s="126"/>
    </row>
    <row r="34" spans="1:3" ht="14.25" customHeight="1" x14ac:dyDescent="0.2">
      <c r="C34" s="126"/>
    </row>
    <row r="35" spans="1:3" ht="14.25" customHeight="1" x14ac:dyDescent="0.2">
      <c r="C35" s="126"/>
    </row>
    <row r="36" spans="1:3" ht="14.25" customHeight="1" x14ac:dyDescent="0.2">
      <c r="C36" s="126"/>
    </row>
    <row r="37" spans="1:3" ht="14.25" customHeight="1" x14ac:dyDescent="0.2">
      <c r="C37" s="126"/>
    </row>
    <row r="38" spans="1:3" ht="14.25" customHeight="1" x14ac:dyDescent="0.2">
      <c r="C38" s="126"/>
    </row>
    <row r="39" spans="1:3" ht="14.25" customHeight="1" x14ac:dyDescent="0.2">
      <c r="C39" s="126"/>
    </row>
    <row r="40" spans="1:3" ht="14.25" customHeight="1" x14ac:dyDescent="0.2">
      <c r="C40" s="126"/>
    </row>
    <row r="41" spans="1:3" ht="14.25" customHeight="1" x14ac:dyDescent="0.2">
      <c r="C41" s="126"/>
    </row>
    <row r="42" spans="1:3" ht="14.25" customHeight="1" x14ac:dyDescent="0.2">
      <c r="C42" s="126"/>
    </row>
    <row r="43" spans="1:3" s="5" customFormat="1" ht="14.25" customHeight="1" x14ac:dyDescent="0.2">
      <c r="A43" s="110"/>
      <c r="B43" s="110"/>
      <c r="C43" s="128"/>
    </row>
    <row r="44" spans="1:3" s="125" customFormat="1" ht="14.25" customHeight="1" x14ac:dyDescent="0.2">
      <c r="A44" s="110"/>
      <c r="B44" s="110"/>
      <c r="C44" s="127"/>
    </row>
    <row r="45" spans="1:3" s="125" customFormat="1" ht="14.25" customHeight="1" x14ac:dyDescent="0.2">
      <c r="A45" s="110"/>
      <c r="B45" s="110"/>
      <c r="C45" s="127"/>
    </row>
    <row r="46" spans="1:3" s="125" customFormat="1" ht="14.25" customHeight="1" x14ac:dyDescent="0.2">
      <c r="A46" s="110"/>
      <c r="B46" s="110"/>
      <c r="C46" s="127"/>
    </row>
    <row r="47" spans="1:3" s="125" customFormat="1" ht="14.25" customHeight="1" x14ac:dyDescent="0.2">
      <c r="A47" s="110"/>
      <c r="B47" s="110"/>
      <c r="C47" s="127"/>
    </row>
    <row r="48" spans="1:3" s="125" customFormat="1" ht="14.25" customHeight="1" x14ac:dyDescent="0.2">
      <c r="A48" s="110"/>
      <c r="B48" s="110"/>
      <c r="C48" s="127"/>
    </row>
    <row r="49" spans="1:3" s="125" customFormat="1" ht="14.25" customHeight="1" x14ac:dyDescent="0.2">
      <c r="A49" s="110"/>
      <c r="B49" s="110"/>
      <c r="C49" s="126"/>
    </row>
    <row r="50" spans="1:3" s="125" customFormat="1" ht="14.25" customHeight="1" x14ac:dyDescent="0.2">
      <c r="A50" s="110"/>
      <c r="B50" s="110"/>
      <c r="C50" s="127"/>
    </row>
    <row r="51" spans="1:3" s="125" customFormat="1" ht="14.25" customHeight="1" x14ac:dyDescent="0.2">
      <c r="A51" s="110"/>
      <c r="B51" s="110"/>
      <c r="C51" s="127"/>
    </row>
    <row r="52" spans="1:3" s="125" customFormat="1" ht="14.25" customHeight="1" x14ac:dyDescent="0.2">
      <c r="A52" s="110"/>
      <c r="B52" s="110"/>
      <c r="C52" s="127"/>
    </row>
    <row r="53" spans="1:3" s="125" customFormat="1" ht="14.25" customHeight="1" x14ac:dyDescent="0.2">
      <c r="A53" s="110"/>
      <c r="B53" s="110"/>
      <c r="C53" s="127"/>
    </row>
    <row r="54" spans="1:3" s="125" customFormat="1" ht="14.25" customHeight="1" x14ac:dyDescent="0.2">
      <c r="A54" s="110"/>
      <c r="B54" s="110"/>
      <c r="C54" s="127"/>
    </row>
    <row r="55" spans="1:3" s="125" customFormat="1" ht="14.25" customHeight="1" x14ac:dyDescent="0.2">
      <c r="A55" s="110"/>
      <c r="B55" s="110"/>
      <c r="C55" s="127"/>
    </row>
    <row r="56" spans="1:3" s="125" customFormat="1" ht="14.25" customHeight="1" x14ac:dyDescent="0.2">
      <c r="A56" s="110"/>
      <c r="B56" s="110"/>
      <c r="C56" s="127"/>
    </row>
    <row r="57" spans="1:3" s="125" customFormat="1" ht="14.25" customHeight="1" x14ac:dyDescent="0.2">
      <c r="A57" s="110"/>
      <c r="B57" s="110"/>
      <c r="C57" s="127"/>
    </row>
    <row r="58" spans="1:3" s="125" customFormat="1" ht="14.25" customHeight="1" x14ac:dyDescent="0.2">
      <c r="A58" s="110"/>
      <c r="B58" s="110"/>
      <c r="C58" s="126"/>
    </row>
    <row r="59" spans="1:3" s="125" customFormat="1" ht="14.25" customHeight="1" x14ac:dyDescent="0.2">
      <c r="A59" s="110"/>
      <c r="B59" s="110"/>
    </row>
    <row r="60" spans="1:3" s="125" customFormat="1" ht="14.25" customHeight="1" x14ac:dyDescent="0.2">
      <c r="A60" s="110"/>
      <c r="B60" s="110"/>
    </row>
    <row r="61" spans="1:3" s="125" customFormat="1" ht="14.25" customHeight="1" x14ac:dyDescent="0.2">
      <c r="A61" s="110"/>
      <c r="B61" s="110"/>
    </row>
    <row r="62" spans="1:3" s="125" customFormat="1" ht="14.25" customHeight="1" x14ac:dyDescent="0.2">
      <c r="A62" s="110"/>
      <c r="B62" s="110"/>
    </row>
    <row r="63" spans="1:3" s="125" customFormat="1" ht="14.25" customHeight="1" x14ac:dyDescent="0.2">
      <c r="A63" s="110"/>
      <c r="B63" s="110"/>
    </row>
    <row r="64" spans="1:3" s="125" customFormat="1" ht="14.25" customHeight="1" x14ac:dyDescent="0.2">
      <c r="A64" s="110"/>
      <c r="B64" s="110"/>
    </row>
    <row r="65" spans="1:2" s="125" customFormat="1" ht="14.25" customHeight="1" x14ac:dyDescent="0.2">
      <c r="A65" s="110"/>
      <c r="B65" s="110"/>
    </row>
    <row r="66" spans="1:2" s="125" customFormat="1" ht="14.25" customHeight="1" x14ac:dyDescent="0.2">
      <c r="A66" s="110"/>
      <c r="B66" s="110"/>
    </row>
    <row r="67" spans="1:2" s="125" customFormat="1" ht="14.25" customHeight="1" x14ac:dyDescent="0.2">
      <c r="A67" s="110"/>
      <c r="B67" s="110"/>
    </row>
    <row r="68" spans="1:2" s="125" customFormat="1" ht="14.25" customHeight="1" x14ac:dyDescent="0.2">
      <c r="A68" s="110"/>
      <c r="B68" s="110"/>
    </row>
    <row r="69" spans="1:2" s="125" customFormat="1" ht="14.25" customHeight="1" x14ac:dyDescent="0.2">
      <c r="A69" s="110"/>
      <c r="B69" s="110"/>
    </row>
    <row r="70" spans="1:2" s="125" customFormat="1" ht="14.25" customHeight="1" x14ac:dyDescent="0.2">
      <c r="A70" s="110"/>
      <c r="B70" s="110"/>
    </row>
    <row r="71" spans="1:2" s="125" customFormat="1" ht="14.25" customHeight="1" x14ac:dyDescent="0.2">
      <c r="A71" s="110"/>
      <c r="B71" s="110"/>
    </row>
    <row r="72" spans="1:2" s="125" customFormat="1" ht="14.25" customHeight="1" x14ac:dyDescent="0.2">
      <c r="A72" s="110"/>
      <c r="B72" s="110"/>
    </row>
    <row r="73" spans="1:2" s="125" customFormat="1" ht="14.25" customHeight="1" x14ac:dyDescent="0.2">
      <c r="A73" s="110"/>
      <c r="B73" s="110"/>
    </row>
    <row r="74" spans="1:2" s="125" customFormat="1" ht="14.25" customHeight="1" x14ac:dyDescent="0.2">
      <c r="A74" s="110"/>
      <c r="B74" s="110"/>
    </row>
    <row r="75" spans="1:2" s="125" customFormat="1" ht="14.25" customHeight="1" x14ac:dyDescent="0.2">
      <c r="A75" s="110"/>
      <c r="B75" s="110"/>
    </row>
    <row r="76" spans="1:2" s="125" customFormat="1" ht="14.25" customHeight="1" x14ac:dyDescent="0.2">
      <c r="A76" s="110"/>
      <c r="B76" s="110"/>
    </row>
    <row r="77" spans="1:2" s="125" customFormat="1" ht="14.25" customHeight="1" x14ac:dyDescent="0.2">
      <c r="A77" s="110"/>
      <c r="B77" s="110"/>
    </row>
    <row r="78" spans="1:2" s="125" customFormat="1" ht="14.25" customHeight="1" x14ac:dyDescent="0.2">
      <c r="A78" s="110"/>
      <c r="B78" s="110"/>
    </row>
    <row r="79" spans="1:2" s="5" customFormat="1" ht="14.25" customHeight="1" x14ac:dyDescent="0.2">
      <c r="A79" s="110"/>
      <c r="B79" s="110"/>
    </row>
    <row r="80" spans="1:2" s="125" customFormat="1" ht="14.25" customHeight="1" x14ac:dyDescent="0.2">
      <c r="A80" s="110"/>
      <c r="B80" s="110"/>
    </row>
    <row r="81" spans="1:3" s="125" customFormat="1" ht="14.25" customHeight="1" x14ac:dyDescent="0.2">
      <c r="A81" s="110"/>
      <c r="B81" s="110"/>
    </row>
    <row r="82" spans="1:3" s="125" customFormat="1" ht="14.25" customHeight="1" x14ac:dyDescent="0.2">
      <c r="A82" s="110"/>
      <c r="B82" s="110"/>
    </row>
    <row r="83" spans="1:3" ht="24" customHeight="1" x14ac:dyDescent="0.2"/>
    <row r="84" spans="1:3" ht="12" customHeight="1" x14ac:dyDescent="0.2"/>
    <row r="85" spans="1:3" ht="12" customHeight="1" x14ac:dyDescent="0.2"/>
    <row r="86" spans="1:3" ht="12" customHeight="1" x14ac:dyDescent="0.2"/>
    <row r="87" spans="1:3" ht="12" customHeight="1" x14ac:dyDescent="0.2"/>
    <row r="88" spans="1:3" ht="12" customHeight="1" x14ac:dyDescent="0.2">
      <c r="C88" s="5"/>
    </row>
    <row r="90" spans="1:3" ht="12.75" customHeight="1" x14ac:dyDescent="0.2"/>
    <row r="91" spans="1:3" ht="12.75" customHeight="1" x14ac:dyDescent="0.2"/>
    <row r="92" spans="1:3" ht="12.75" customHeight="1" x14ac:dyDescent="0.2"/>
  </sheetData>
  <mergeCells count="1">
    <mergeCell ref="A1:B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Q71"/>
  <sheetViews>
    <sheetView showGridLines="0" showZeros="0" zoomScaleNormal="100" zoomScaleSheetLayoutView="100" workbookViewId="0">
      <selection activeCell="C8" sqref="C8"/>
    </sheetView>
  </sheetViews>
  <sheetFormatPr baseColWidth="10" defaultRowHeight="12" x14ac:dyDescent="0.2"/>
  <cols>
    <col min="1" max="1" width="54.7109375" style="143" customWidth="1"/>
    <col min="2" max="8" width="8.7109375" style="143" customWidth="1"/>
    <col min="9" max="16384" width="11.42578125" style="142"/>
  </cols>
  <sheetData>
    <row r="1" spans="1:43" x14ac:dyDescent="0.2">
      <c r="A1" s="220" t="s">
        <v>192</v>
      </c>
      <c r="B1" s="220"/>
      <c r="C1" s="220"/>
      <c r="D1" s="220"/>
      <c r="E1" s="220"/>
      <c r="F1" s="220"/>
      <c r="G1" s="220"/>
      <c r="H1" s="220"/>
      <c r="I1" s="176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</row>
    <row r="2" spans="1:43" x14ac:dyDescent="0.2">
      <c r="A2" s="175"/>
      <c r="B2" s="174"/>
      <c r="C2" s="174"/>
      <c r="D2" s="174"/>
      <c r="E2" s="174"/>
      <c r="F2" s="174"/>
      <c r="G2" s="173"/>
      <c r="H2" s="172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</row>
    <row r="3" spans="1:43" ht="74.25" x14ac:dyDescent="0.2">
      <c r="A3" s="109" t="s">
        <v>151</v>
      </c>
      <c r="B3" s="171" t="s">
        <v>110</v>
      </c>
      <c r="C3" s="171" t="s">
        <v>116</v>
      </c>
      <c r="D3" s="171" t="s">
        <v>115</v>
      </c>
      <c r="E3" s="171" t="s">
        <v>132</v>
      </c>
      <c r="F3" s="171" t="s">
        <v>113</v>
      </c>
      <c r="G3" s="171" t="s">
        <v>112</v>
      </c>
      <c r="H3" s="170" t="s">
        <v>25</v>
      </c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</row>
    <row r="4" spans="1:43" x14ac:dyDescent="0.2">
      <c r="A4" s="22" t="s">
        <v>149</v>
      </c>
      <c r="B4" s="157">
        <f>SUM(B5:B32)</f>
        <v>9</v>
      </c>
      <c r="C4" s="157">
        <f>SUM(C5:C32)</f>
        <v>20</v>
      </c>
      <c r="D4" s="157">
        <v>5</v>
      </c>
      <c r="E4" s="157">
        <f>SUM(E5:E32)</f>
        <v>3</v>
      </c>
      <c r="F4" s="157">
        <f>SUM(F5:F32)</f>
        <v>65</v>
      </c>
      <c r="G4" s="157">
        <f>SUM(G5:G32)</f>
        <v>11</v>
      </c>
      <c r="H4" s="157">
        <f t="shared" ref="H4" si="0">SUM(B4:G4)</f>
        <v>113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</row>
    <row r="5" spans="1:43" x14ac:dyDescent="0.2">
      <c r="A5" s="156" t="s">
        <v>191</v>
      </c>
      <c r="B5" s="162"/>
      <c r="C5" s="162">
        <v>1</v>
      </c>
      <c r="D5" s="162"/>
      <c r="E5" s="164"/>
      <c r="F5" s="168">
        <v>1</v>
      </c>
      <c r="G5" s="162">
        <v>1</v>
      </c>
      <c r="H5" s="162">
        <f>SUM(B5:G5)</f>
        <v>3</v>
      </c>
      <c r="I5" s="167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</row>
    <row r="6" spans="1:43" x14ac:dyDescent="0.2">
      <c r="A6" s="156" t="s">
        <v>190</v>
      </c>
      <c r="B6" s="162">
        <v>1</v>
      </c>
      <c r="C6" s="162"/>
      <c r="D6" s="162"/>
      <c r="E6" s="164"/>
      <c r="F6" s="163">
        <v>47</v>
      </c>
      <c r="G6" s="162"/>
      <c r="H6" s="162">
        <f>SUM(B6:G6)</f>
        <v>48</v>
      </c>
      <c r="I6" s="165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</row>
    <row r="7" spans="1:43" x14ac:dyDescent="0.2">
      <c r="A7" s="156" t="s">
        <v>188</v>
      </c>
      <c r="B7" s="162"/>
      <c r="C7" s="162"/>
      <c r="D7" s="162"/>
      <c r="E7" s="164"/>
      <c r="F7" s="163">
        <v>1</v>
      </c>
      <c r="G7" s="162"/>
      <c r="H7" s="162">
        <f>SUM(B7:G7)</f>
        <v>1</v>
      </c>
      <c r="I7" s="165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</row>
    <row r="8" spans="1:43" x14ac:dyDescent="0.2">
      <c r="A8" s="156" t="s">
        <v>189</v>
      </c>
      <c r="B8" s="162">
        <v>1</v>
      </c>
      <c r="C8" s="162"/>
      <c r="D8" s="162"/>
      <c r="E8" s="164"/>
      <c r="F8" s="163"/>
      <c r="G8" s="162"/>
      <c r="H8" s="162">
        <f>SUM(B8:G8)</f>
        <v>1</v>
      </c>
      <c r="I8" s="165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</row>
    <row r="9" spans="1:43" x14ac:dyDescent="0.2">
      <c r="A9" s="156" t="s">
        <v>208</v>
      </c>
      <c r="B9" s="162"/>
      <c r="C9" s="162">
        <v>1</v>
      </c>
      <c r="D9" s="162"/>
      <c r="E9" s="164"/>
      <c r="F9" s="163"/>
      <c r="G9" s="162"/>
      <c r="H9" s="162">
        <v>1</v>
      </c>
      <c r="I9" s="165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</row>
    <row r="10" spans="1:43" x14ac:dyDescent="0.2">
      <c r="A10" s="156" t="s">
        <v>186</v>
      </c>
      <c r="B10" s="162"/>
      <c r="C10" s="162"/>
      <c r="D10" s="162"/>
      <c r="E10" s="164"/>
      <c r="F10" s="163">
        <v>1</v>
      </c>
      <c r="G10" s="162">
        <v>1</v>
      </c>
      <c r="H10" s="162">
        <f t="shared" ref="H10:H33" si="1">SUM(B10:G10)</f>
        <v>2</v>
      </c>
      <c r="I10" s="165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</row>
    <row r="11" spans="1:43" x14ac:dyDescent="0.2">
      <c r="A11" s="156" t="s">
        <v>187</v>
      </c>
      <c r="B11" s="162"/>
      <c r="C11" s="162"/>
      <c r="D11" s="162"/>
      <c r="E11" s="164"/>
      <c r="F11" s="163">
        <v>1</v>
      </c>
      <c r="G11" s="162"/>
      <c r="H11" s="162">
        <f t="shared" si="1"/>
        <v>1</v>
      </c>
      <c r="I11" s="165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</row>
    <row r="12" spans="1:43" ht="11.25" customHeight="1" x14ac:dyDescent="0.2">
      <c r="A12" s="156" t="s">
        <v>222</v>
      </c>
      <c r="B12" s="162"/>
      <c r="C12" s="162"/>
      <c r="D12" s="162"/>
      <c r="E12" s="164"/>
      <c r="F12" s="163">
        <v>1</v>
      </c>
      <c r="G12" s="162"/>
      <c r="H12" s="162">
        <f t="shared" si="1"/>
        <v>1</v>
      </c>
      <c r="I12" s="165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</row>
    <row r="13" spans="1:43" x14ac:dyDescent="0.2">
      <c r="A13" s="166" t="s">
        <v>185</v>
      </c>
      <c r="B13" s="162"/>
      <c r="C13" s="162"/>
      <c r="D13" s="162"/>
      <c r="E13" s="164"/>
      <c r="F13" s="163">
        <v>2</v>
      </c>
      <c r="G13" s="162"/>
      <c r="H13" s="162">
        <f t="shared" si="1"/>
        <v>2</v>
      </c>
      <c r="I13" s="165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</row>
    <row r="14" spans="1:43" x14ac:dyDescent="0.2">
      <c r="A14" s="166" t="s">
        <v>184</v>
      </c>
      <c r="B14" s="162"/>
      <c r="C14" s="162"/>
      <c r="D14" s="162">
        <v>1</v>
      </c>
      <c r="E14" s="164"/>
      <c r="F14" s="163"/>
      <c r="G14" s="162"/>
      <c r="H14" s="162">
        <f t="shared" si="1"/>
        <v>1</v>
      </c>
      <c r="I14" s="165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</row>
    <row r="15" spans="1:43" x14ac:dyDescent="0.2">
      <c r="A15" s="156" t="s">
        <v>224</v>
      </c>
      <c r="B15" s="162">
        <v>2</v>
      </c>
      <c r="C15" s="162">
        <v>1</v>
      </c>
      <c r="D15" s="162"/>
      <c r="E15" s="164"/>
      <c r="F15" s="163"/>
      <c r="G15" s="162"/>
      <c r="H15" s="162">
        <f t="shared" si="1"/>
        <v>3</v>
      </c>
      <c r="I15" s="165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</row>
    <row r="16" spans="1:43" x14ac:dyDescent="0.2">
      <c r="A16" s="156" t="s">
        <v>183</v>
      </c>
      <c r="B16" s="162"/>
      <c r="C16" s="162"/>
      <c r="D16" s="162"/>
      <c r="E16" s="164"/>
      <c r="F16" s="163"/>
      <c r="G16" s="162">
        <v>2</v>
      </c>
      <c r="H16" s="162">
        <f t="shared" si="1"/>
        <v>2</v>
      </c>
      <c r="I16" s="165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</row>
    <row r="17" spans="1:43" x14ac:dyDescent="0.2">
      <c r="A17" s="156" t="s">
        <v>182</v>
      </c>
      <c r="B17" s="162"/>
      <c r="C17" s="162">
        <v>1</v>
      </c>
      <c r="D17" s="162"/>
      <c r="E17" s="164"/>
      <c r="F17" s="163"/>
      <c r="G17" s="162"/>
      <c r="H17" s="162">
        <f t="shared" si="1"/>
        <v>1</v>
      </c>
      <c r="I17" s="165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</row>
    <row r="18" spans="1:43" x14ac:dyDescent="0.2">
      <c r="A18" s="156" t="s">
        <v>181</v>
      </c>
      <c r="B18" s="162"/>
      <c r="C18" s="162">
        <v>1</v>
      </c>
      <c r="D18" s="162"/>
      <c r="E18" s="164"/>
      <c r="F18" s="163">
        <v>1</v>
      </c>
      <c r="G18" s="162">
        <v>1</v>
      </c>
      <c r="H18" s="162">
        <f t="shared" si="1"/>
        <v>3</v>
      </c>
      <c r="I18" s="165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</row>
    <row r="19" spans="1:43" x14ac:dyDescent="0.2">
      <c r="A19" s="156" t="s">
        <v>209</v>
      </c>
      <c r="B19" s="162"/>
      <c r="C19" s="162"/>
      <c r="D19" s="162"/>
      <c r="E19" s="164"/>
      <c r="F19" s="163">
        <v>1</v>
      </c>
      <c r="G19" s="162"/>
      <c r="H19" s="162">
        <f t="shared" si="1"/>
        <v>1</v>
      </c>
      <c r="I19" s="165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</row>
    <row r="20" spans="1:43" x14ac:dyDescent="0.2">
      <c r="A20" s="156" t="s">
        <v>180</v>
      </c>
      <c r="B20" s="162"/>
      <c r="C20" s="162">
        <v>1</v>
      </c>
      <c r="D20" s="162"/>
      <c r="E20" s="164"/>
      <c r="F20" s="163"/>
      <c r="G20" s="162">
        <v>1</v>
      </c>
      <c r="H20" s="162">
        <f t="shared" si="1"/>
        <v>2</v>
      </c>
      <c r="I20" s="165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</row>
    <row r="21" spans="1:43" x14ac:dyDescent="0.2">
      <c r="A21" s="156" t="s">
        <v>147</v>
      </c>
      <c r="B21" s="162">
        <v>4</v>
      </c>
      <c r="C21" s="162">
        <v>2</v>
      </c>
      <c r="D21" s="162">
        <v>2</v>
      </c>
      <c r="E21" s="164">
        <v>1</v>
      </c>
      <c r="F21" s="163">
        <v>2</v>
      </c>
      <c r="G21" s="162">
        <v>2</v>
      </c>
      <c r="H21" s="162">
        <f t="shared" si="1"/>
        <v>13</v>
      </c>
      <c r="I21" s="165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</row>
    <row r="22" spans="1:43" x14ac:dyDescent="0.2">
      <c r="A22" s="156" t="s">
        <v>179</v>
      </c>
      <c r="B22" s="162"/>
      <c r="C22" s="162">
        <v>1</v>
      </c>
      <c r="D22" s="162"/>
      <c r="E22" s="164"/>
      <c r="F22" s="163"/>
      <c r="G22" s="162"/>
      <c r="H22" s="162">
        <f t="shared" si="1"/>
        <v>1</v>
      </c>
      <c r="I22" s="165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</row>
    <row r="23" spans="1:43" x14ac:dyDescent="0.2">
      <c r="A23" s="166" t="s">
        <v>223</v>
      </c>
      <c r="B23" s="162"/>
      <c r="C23" s="162">
        <v>1</v>
      </c>
      <c r="D23" s="162"/>
      <c r="E23" s="164"/>
      <c r="F23" s="163"/>
      <c r="G23" s="162">
        <v>1</v>
      </c>
      <c r="H23" s="162">
        <f t="shared" si="1"/>
        <v>2</v>
      </c>
      <c r="I23" s="165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</row>
    <row r="24" spans="1:43" x14ac:dyDescent="0.2">
      <c r="A24" s="156" t="s">
        <v>178</v>
      </c>
      <c r="B24" s="162"/>
      <c r="C24" s="162"/>
      <c r="D24" s="162"/>
      <c r="E24" s="164"/>
      <c r="F24" s="163"/>
      <c r="G24" s="162">
        <v>1</v>
      </c>
      <c r="H24" s="162">
        <f t="shared" si="1"/>
        <v>1</v>
      </c>
      <c r="I24" s="165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</row>
    <row r="25" spans="1:43" x14ac:dyDescent="0.2">
      <c r="A25" s="156" t="s">
        <v>177</v>
      </c>
      <c r="B25" s="162"/>
      <c r="C25" s="162">
        <v>3</v>
      </c>
      <c r="D25" s="162"/>
      <c r="E25" s="164"/>
      <c r="F25" s="163">
        <v>1</v>
      </c>
      <c r="G25" s="162"/>
      <c r="H25" s="162">
        <f t="shared" si="1"/>
        <v>4</v>
      </c>
      <c r="I25" s="161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</row>
    <row r="26" spans="1:43" x14ac:dyDescent="0.2">
      <c r="A26" s="156" t="s">
        <v>210</v>
      </c>
      <c r="B26" s="162"/>
      <c r="C26" s="162"/>
      <c r="D26" s="162"/>
      <c r="E26" s="164"/>
      <c r="F26" s="163">
        <v>1</v>
      </c>
      <c r="G26" s="162"/>
      <c r="H26" s="162">
        <f t="shared" si="1"/>
        <v>1</v>
      </c>
      <c r="I26" s="165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</row>
    <row r="27" spans="1:43" x14ac:dyDescent="0.2">
      <c r="A27" s="156" t="s">
        <v>211</v>
      </c>
      <c r="B27" s="162"/>
      <c r="C27" s="162"/>
      <c r="D27" s="162"/>
      <c r="E27" s="164"/>
      <c r="F27" s="163">
        <v>1</v>
      </c>
      <c r="G27" s="162"/>
      <c r="H27" s="162">
        <f t="shared" si="1"/>
        <v>1</v>
      </c>
      <c r="I27" s="165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</row>
    <row r="28" spans="1:43" x14ac:dyDescent="0.2">
      <c r="A28" s="156" t="s">
        <v>174</v>
      </c>
      <c r="B28" s="162"/>
      <c r="C28" s="162"/>
      <c r="D28" s="162"/>
      <c r="E28" s="164">
        <v>1</v>
      </c>
      <c r="F28" s="163"/>
      <c r="G28" s="162"/>
      <c r="H28" s="162">
        <f t="shared" si="1"/>
        <v>1</v>
      </c>
      <c r="I28" s="161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</row>
    <row r="29" spans="1:43" x14ac:dyDescent="0.2">
      <c r="A29" s="156" t="s">
        <v>176</v>
      </c>
      <c r="B29" s="162"/>
      <c r="C29" s="162">
        <v>3</v>
      </c>
      <c r="D29" s="162"/>
      <c r="E29" s="164"/>
      <c r="F29" s="163">
        <v>1</v>
      </c>
      <c r="G29" s="162"/>
      <c r="H29" s="162">
        <f t="shared" si="1"/>
        <v>4</v>
      </c>
      <c r="I29" s="161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</row>
    <row r="30" spans="1:43" x14ac:dyDescent="0.2">
      <c r="A30" s="156" t="s">
        <v>175</v>
      </c>
      <c r="B30" s="162"/>
      <c r="C30" s="162">
        <v>2</v>
      </c>
      <c r="D30" s="162"/>
      <c r="E30" s="164"/>
      <c r="F30" s="163">
        <v>1</v>
      </c>
      <c r="G30" s="162"/>
      <c r="H30" s="162">
        <f t="shared" si="1"/>
        <v>3</v>
      </c>
      <c r="I30" s="161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</row>
    <row r="31" spans="1:43" x14ac:dyDescent="0.2">
      <c r="A31" s="156" t="s">
        <v>173</v>
      </c>
      <c r="B31" s="162"/>
      <c r="C31" s="162"/>
      <c r="D31" s="162"/>
      <c r="E31" s="164"/>
      <c r="F31" s="163">
        <v>2</v>
      </c>
      <c r="G31" s="162"/>
      <c r="H31" s="162">
        <f t="shared" si="1"/>
        <v>2</v>
      </c>
      <c r="I31" s="161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</row>
    <row r="32" spans="1:43" x14ac:dyDescent="0.2">
      <c r="A32" s="156" t="s">
        <v>225</v>
      </c>
      <c r="B32" s="162">
        <v>1</v>
      </c>
      <c r="C32" s="162">
        <v>2</v>
      </c>
      <c r="D32" s="162">
        <v>1</v>
      </c>
      <c r="E32" s="164">
        <v>1</v>
      </c>
      <c r="F32" s="163">
        <v>0</v>
      </c>
      <c r="G32" s="162">
        <v>1</v>
      </c>
      <c r="H32" s="162">
        <f t="shared" si="1"/>
        <v>6</v>
      </c>
      <c r="I32" s="161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</row>
    <row r="33" spans="1:43" x14ac:dyDescent="0.2">
      <c r="A33" s="156" t="s">
        <v>172</v>
      </c>
      <c r="B33" s="162"/>
      <c r="C33" s="162"/>
      <c r="D33" s="162">
        <v>1</v>
      </c>
      <c r="E33" s="164"/>
      <c r="F33" s="163"/>
      <c r="G33" s="162"/>
      <c r="H33" s="162">
        <f t="shared" si="1"/>
        <v>1</v>
      </c>
      <c r="I33" s="161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</row>
    <row r="34" spans="1:43" x14ac:dyDescent="0.2">
      <c r="A34" s="22" t="s">
        <v>171</v>
      </c>
      <c r="B34" s="158">
        <f t="shared" ref="B34:G34" si="2">SUM(B35:B49)</f>
        <v>7</v>
      </c>
      <c r="C34" s="158">
        <f t="shared" si="2"/>
        <v>55</v>
      </c>
      <c r="D34" s="158">
        <f t="shared" si="2"/>
        <v>1</v>
      </c>
      <c r="E34" s="158">
        <f t="shared" si="2"/>
        <v>1</v>
      </c>
      <c r="F34" s="158">
        <f t="shared" si="2"/>
        <v>105</v>
      </c>
      <c r="G34" s="158">
        <f t="shared" si="2"/>
        <v>29</v>
      </c>
      <c r="H34" s="158">
        <f t="shared" ref="H34" si="3">SUM(B34:G34)</f>
        <v>198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</row>
    <row r="35" spans="1:43" x14ac:dyDescent="0.2">
      <c r="A35" s="156" t="s">
        <v>170</v>
      </c>
      <c r="B35" s="155"/>
      <c r="C35" s="155">
        <v>27</v>
      </c>
      <c r="D35" s="155"/>
      <c r="E35" s="94"/>
      <c r="F35" s="94">
        <v>64</v>
      </c>
      <c r="G35" s="94">
        <v>22</v>
      </c>
      <c r="H35" s="94">
        <f t="shared" ref="H35:H49" si="4">SUM(B35:G35)</f>
        <v>113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</row>
    <row r="36" spans="1:43" x14ac:dyDescent="0.2">
      <c r="A36" s="156" t="s">
        <v>212</v>
      </c>
      <c r="B36" s="155">
        <v>2</v>
      </c>
      <c r="C36" s="155"/>
      <c r="D36" s="155"/>
      <c r="E36" s="94"/>
      <c r="F36" s="94"/>
      <c r="G36" s="94"/>
      <c r="H36" s="94">
        <f t="shared" si="4"/>
        <v>2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</row>
    <row r="37" spans="1:43" x14ac:dyDescent="0.2">
      <c r="A37" s="156" t="s">
        <v>213</v>
      </c>
      <c r="B37" s="155"/>
      <c r="C37" s="155"/>
      <c r="D37" s="155"/>
      <c r="E37" s="155"/>
      <c r="F37" s="155"/>
      <c r="G37" s="155">
        <v>3</v>
      </c>
      <c r="H37" s="155">
        <f t="shared" si="4"/>
        <v>3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</row>
    <row r="38" spans="1:43" x14ac:dyDescent="0.2">
      <c r="A38" s="156" t="s">
        <v>214</v>
      </c>
      <c r="B38" s="155"/>
      <c r="C38" s="155">
        <v>1</v>
      </c>
      <c r="D38" s="155"/>
      <c r="E38" s="155"/>
      <c r="F38" s="155"/>
      <c r="G38" s="155"/>
      <c r="H38" s="155">
        <f t="shared" si="4"/>
        <v>1</v>
      </c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</row>
    <row r="39" spans="1:43" x14ac:dyDescent="0.2">
      <c r="A39" s="156" t="s">
        <v>169</v>
      </c>
      <c r="B39" s="155"/>
      <c r="C39" s="155"/>
      <c r="D39" s="155"/>
      <c r="E39" s="94"/>
      <c r="F39" s="94">
        <v>1</v>
      </c>
      <c r="G39" s="94">
        <v>1</v>
      </c>
      <c r="H39" s="94">
        <f t="shared" si="4"/>
        <v>2</v>
      </c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</row>
    <row r="40" spans="1:43" x14ac:dyDescent="0.2">
      <c r="A40" s="156" t="s">
        <v>168</v>
      </c>
      <c r="B40" s="155">
        <v>1</v>
      </c>
      <c r="C40" s="155"/>
      <c r="D40" s="155"/>
      <c r="E40" s="155"/>
      <c r="F40" s="94"/>
      <c r="G40" s="94"/>
      <c r="H40" s="94">
        <f t="shared" si="4"/>
        <v>1</v>
      </c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</row>
    <row r="41" spans="1:43" x14ac:dyDescent="0.2">
      <c r="A41" s="156" t="s">
        <v>167</v>
      </c>
      <c r="B41" s="155"/>
      <c r="C41" s="155"/>
      <c r="D41" s="155"/>
      <c r="E41" s="155"/>
      <c r="F41" s="94"/>
      <c r="G41" s="155">
        <v>1</v>
      </c>
      <c r="H41" s="155">
        <f t="shared" si="4"/>
        <v>1</v>
      </c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</row>
    <row r="42" spans="1:43" x14ac:dyDescent="0.2">
      <c r="A42" s="156" t="s">
        <v>166</v>
      </c>
      <c r="B42" s="155">
        <v>1</v>
      </c>
      <c r="C42" s="155">
        <v>1</v>
      </c>
      <c r="D42" s="155"/>
      <c r="E42" s="94"/>
      <c r="F42" s="94">
        <v>1</v>
      </c>
      <c r="G42" s="94">
        <v>2</v>
      </c>
      <c r="H42" s="94">
        <f t="shared" si="4"/>
        <v>5</v>
      </c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</row>
    <row r="43" spans="1:43" x14ac:dyDescent="0.2">
      <c r="A43" s="156" t="s">
        <v>165</v>
      </c>
      <c r="B43" s="155">
        <v>1</v>
      </c>
      <c r="C43" s="155">
        <v>9</v>
      </c>
      <c r="D43" s="155"/>
      <c r="E43" s="94">
        <v>1</v>
      </c>
      <c r="F43" s="94">
        <v>5</v>
      </c>
      <c r="G43" s="94"/>
      <c r="H43" s="94">
        <f t="shared" si="4"/>
        <v>16</v>
      </c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</row>
    <row r="44" spans="1:43" x14ac:dyDescent="0.2">
      <c r="A44" s="156" t="s">
        <v>164</v>
      </c>
      <c r="B44" s="155">
        <v>1</v>
      </c>
      <c r="C44" s="155"/>
      <c r="D44" s="155"/>
      <c r="E44" s="94"/>
      <c r="F44" s="94">
        <v>2</v>
      </c>
      <c r="G44" s="94"/>
      <c r="H44" s="94">
        <f t="shared" si="4"/>
        <v>3</v>
      </c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</row>
    <row r="45" spans="1:43" x14ac:dyDescent="0.2">
      <c r="A45" s="156" t="s">
        <v>215</v>
      </c>
      <c r="B45" s="155">
        <v>1</v>
      </c>
      <c r="C45" s="155"/>
      <c r="D45" s="155"/>
      <c r="E45" s="94"/>
      <c r="F45" s="94"/>
      <c r="G45" s="94"/>
      <c r="H45" s="94">
        <f t="shared" si="4"/>
        <v>1</v>
      </c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</row>
    <row r="46" spans="1:43" ht="12.75" customHeight="1" x14ac:dyDescent="0.2">
      <c r="A46" s="156" t="s">
        <v>163</v>
      </c>
      <c r="B46" s="155"/>
      <c r="C46" s="155">
        <v>16</v>
      </c>
      <c r="D46" s="155"/>
      <c r="E46" s="94"/>
      <c r="F46" s="94">
        <v>12</v>
      </c>
      <c r="G46" s="94"/>
      <c r="H46" s="94">
        <f t="shared" si="4"/>
        <v>28</v>
      </c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</row>
    <row r="47" spans="1:43" x14ac:dyDescent="0.2">
      <c r="A47" s="156" t="s">
        <v>160</v>
      </c>
      <c r="B47" s="155"/>
      <c r="C47" s="155">
        <v>1</v>
      </c>
      <c r="D47" s="155"/>
      <c r="E47" s="94"/>
      <c r="F47" s="94"/>
      <c r="G47" s="94"/>
      <c r="H47" s="94">
        <f t="shared" si="4"/>
        <v>1</v>
      </c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</row>
    <row r="48" spans="1:43" x14ac:dyDescent="0.2">
      <c r="A48" s="156" t="s">
        <v>162</v>
      </c>
      <c r="B48" s="155"/>
      <c r="C48" s="155"/>
      <c r="D48" s="155"/>
      <c r="E48" s="94"/>
      <c r="F48" s="94">
        <v>20</v>
      </c>
      <c r="G48" s="94"/>
      <c r="H48" s="94">
        <f t="shared" si="4"/>
        <v>20</v>
      </c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</row>
    <row r="49" spans="1:43" x14ac:dyDescent="0.2">
      <c r="A49" s="156" t="s">
        <v>161</v>
      </c>
      <c r="B49" s="155"/>
      <c r="C49" s="155"/>
      <c r="D49" s="155">
        <v>1</v>
      </c>
      <c r="E49" s="94"/>
      <c r="F49" s="94"/>
      <c r="G49" s="94"/>
      <c r="H49" s="94">
        <f t="shared" si="4"/>
        <v>1</v>
      </c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</row>
    <row r="50" spans="1:43" x14ac:dyDescent="0.2">
      <c r="A50" s="22" t="s">
        <v>143</v>
      </c>
      <c r="B50" s="158">
        <f t="shared" ref="B50:G50" si="5">SUM(B51:B58)</f>
        <v>46</v>
      </c>
      <c r="C50" s="158">
        <f t="shared" si="5"/>
        <v>52</v>
      </c>
      <c r="D50" s="158">
        <f t="shared" si="5"/>
        <v>12</v>
      </c>
      <c r="E50" s="158">
        <f t="shared" si="5"/>
        <v>11</v>
      </c>
      <c r="F50" s="158">
        <f t="shared" si="5"/>
        <v>16</v>
      </c>
      <c r="G50" s="158">
        <f t="shared" si="5"/>
        <v>50</v>
      </c>
      <c r="H50" s="158">
        <f t="shared" ref="H50" si="6">SUM(B50:G50)</f>
        <v>187</v>
      </c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</row>
    <row r="51" spans="1:43" x14ac:dyDescent="0.2">
      <c r="A51" s="156" t="s">
        <v>142</v>
      </c>
      <c r="B51" s="155">
        <v>2</v>
      </c>
      <c r="C51" s="155">
        <v>8</v>
      </c>
      <c r="D51" s="155">
        <v>1</v>
      </c>
      <c r="E51" s="94">
        <v>1</v>
      </c>
      <c r="F51" s="155">
        <v>3</v>
      </c>
      <c r="G51" s="94">
        <v>4</v>
      </c>
      <c r="H51" s="94">
        <f t="shared" ref="H51:H58" si="7">SUM(B51:G51)</f>
        <v>19</v>
      </c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</row>
    <row r="52" spans="1:43" x14ac:dyDescent="0.2">
      <c r="A52" s="156" t="s">
        <v>159</v>
      </c>
      <c r="B52" s="155"/>
      <c r="C52" s="155"/>
      <c r="D52" s="155"/>
      <c r="E52" s="94"/>
      <c r="F52" s="155"/>
      <c r="G52" s="94">
        <v>1</v>
      </c>
      <c r="H52" s="94">
        <f t="shared" si="7"/>
        <v>1</v>
      </c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</row>
    <row r="53" spans="1:43" x14ac:dyDescent="0.2">
      <c r="A53" s="156" t="s">
        <v>158</v>
      </c>
      <c r="B53" s="155"/>
      <c r="C53" s="155"/>
      <c r="D53" s="155"/>
      <c r="E53" s="94"/>
      <c r="F53" s="155"/>
      <c r="G53" s="94">
        <v>1</v>
      </c>
      <c r="H53" s="94">
        <f t="shared" si="7"/>
        <v>1</v>
      </c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</row>
    <row r="54" spans="1:43" x14ac:dyDescent="0.2">
      <c r="A54" s="156" t="s">
        <v>157</v>
      </c>
      <c r="B54" s="155">
        <v>2</v>
      </c>
      <c r="C54" s="155">
        <v>1</v>
      </c>
      <c r="D54" s="155">
        <v>1</v>
      </c>
      <c r="E54" s="94">
        <v>1</v>
      </c>
      <c r="F54" s="155">
        <v>1</v>
      </c>
      <c r="G54" s="94">
        <v>3</v>
      </c>
      <c r="H54" s="94">
        <f t="shared" si="7"/>
        <v>9</v>
      </c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</row>
    <row r="55" spans="1:43" x14ac:dyDescent="0.2">
      <c r="A55" s="156" t="s">
        <v>156</v>
      </c>
      <c r="B55" s="155"/>
      <c r="C55" s="155">
        <v>1</v>
      </c>
      <c r="D55" s="155"/>
      <c r="E55" s="155"/>
      <c r="F55" s="155"/>
      <c r="G55" s="155"/>
      <c r="H55" s="155">
        <f t="shared" si="7"/>
        <v>1</v>
      </c>
      <c r="I55" s="144"/>
    </row>
    <row r="56" spans="1:43" x14ac:dyDescent="0.2">
      <c r="A56" s="156" t="s">
        <v>155</v>
      </c>
      <c r="B56" s="155"/>
      <c r="C56" s="155"/>
      <c r="D56" s="155"/>
      <c r="E56" s="155"/>
      <c r="F56" s="155"/>
      <c r="G56" s="155">
        <v>1</v>
      </c>
      <c r="H56" s="155">
        <f t="shared" si="7"/>
        <v>1</v>
      </c>
      <c r="I56" s="144"/>
    </row>
    <row r="57" spans="1:43" x14ac:dyDescent="0.2">
      <c r="A57" s="156" t="s">
        <v>141</v>
      </c>
      <c r="B57" s="155">
        <v>12</v>
      </c>
      <c r="C57" s="155">
        <v>12</v>
      </c>
      <c r="D57" s="155">
        <v>10</v>
      </c>
      <c r="E57" s="155">
        <v>9</v>
      </c>
      <c r="F57" s="155">
        <v>12</v>
      </c>
      <c r="G57" s="94">
        <v>40</v>
      </c>
      <c r="H57" s="94">
        <f t="shared" si="7"/>
        <v>95</v>
      </c>
      <c r="I57" s="144"/>
    </row>
    <row r="58" spans="1:43" x14ac:dyDescent="0.2">
      <c r="A58" s="156" t="s">
        <v>154</v>
      </c>
      <c r="B58" s="155">
        <v>30</v>
      </c>
      <c r="C58" s="155">
        <v>30</v>
      </c>
      <c r="D58" s="155"/>
      <c r="E58" s="155"/>
      <c r="F58" s="155"/>
      <c r="G58" s="94"/>
      <c r="H58" s="94">
        <f t="shared" si="7"/>
        <v>60</v>
      </c>
      <c r="I58" s="144"/>
    </row>
    <row r="59" spans="1:43" x14ac:dyDescent="0.2">
      <c r="A59" s="153" t="s">
        <v>25</v>
      </c>
      <c r="B59" s="152">
        <f t="shared" ref="B59:G59" si="8">SUM(B4,B34,B50)</f>
        <v>62</v>
      </c>
      <c r="C59" s="152">
        <f t="shared" si="8"/>
        <v>127</v>
      </c>
      <c r="D59" s="152">
        <f t="shared" si="8"/>
        <v>18</v>
      </c>
      <c r="E59" s="152">
        <f t="shared" si="8"/>
        <v>15</v>
      </c>
      <c r="F59" s="152">
        <f t="shared" si="8"/>
        <v>186</v>
      </c>
      <c r="G59" s="152">
        <f t="shared" si="8"/>
        <v>90</v>
      </c>
      <c r="H59" s="152">
        <f>SUM(H50,H34,H4)</f>
        <v>498</v>
      </c>
      <c r="I59" s="144"/>
    </row>
    <row r="60" spans="1:43" x14ac:dyDescent="0.2">
      <c r="A60" s="200"/>
      <c r="B60" s="151"/>
      <c r="C60" s="151"/>
      <c r="D60" s="151"/>
      <c r="E60" s="151"/>
      <c r="F60" s="151"/>
      <c r="G60" s="151"/>
      <c r="H60" s="151"/>
      <c r="I60" s="144"/>
    </row>
    <row r="61" spans="1:43" x14ac:dyDescent="0.2">
      <c r="A61" s="7" t="s">
        <v>153</v>
      </c>
      <c r="B61" s="150"/>
      <c r="C61" s="150"/>
      <c r="D61" s="150"/>
      <c r="E61" s="150"/>
      <c r="F61" s="150"/>
      <c r="G61" s="150"/>
      <c r="H61" s="150"/>
      <c r="I61" s="144"/>
    </row>
    <row r="62" spans="1:43" x14ac:dyDescent="0.2">
      <c r="A62" s="132" t="s">
        <v>139</v>
      </c>
      <c r="B62" s="150"/>
      <c r="C62" s="150"/>
      <c r="D62" s="150"/>
      <c r="E62" s="150"/>
      <c r="F62" s="150"/>
      <c r="G62" s="150"/>
      <c r="H62" s="150"/>
      <c r="I62" s="144"/>
    </row>
    <row r="63" spans="1:43" x14ac:dyDescent="0.2">
      <c r="A63" s="51" t="s">
        <v>103</v>
      </c>
      <c r="B63" s="150"/>
      <c r="C63" s="150"/>
      <c r="D63" s="150"/>
      <c r="E63" s="150"/>
      <c r="F63" s="150"/>
      <c r="G63" s="150"/>
      <c r="H63" s="150"/>
      <c r="I63" s="144"/>
    </row>
    <row r="64" spans="1:43" x14ac:dyDescent="0.2">
      <c r="A64" s="7" t="s">
        <v>30</v>
      </c>
      <c r="B64" s="150"/>
      <c r="C64" s="150"/>
      <c r="D64" s="150"/>
      <c r="E64" s="150"/>
      <c r="F64" s="150"/>
      <c r="G64" s="150"/>
      <c r="H64" s="150"/>
      <c r="I64" s="144"/>
    </row>
    <row r="65" spans="1:9" x14ac:dyDescent="0.2">
      <c r="A65" s="146"/>
      <c r="B65" s="149"/>
      <c r="C65" s="149"/>
      <c r="D65" s="149"/>
      <c r="E65" s="149"/>
      <c r="F65" s="149"/>
      <c r="G65" s="149"/>
      <c r="H65" s="149"/>
      <c r="I65" s="144"/>
    </row>
    <row r="66" spans="1:9" x14ac:dyDescent="0.2">
      <c r="A66" s="48" t="s">
        <v>27</v>
      </c>
      <c r="B66" s="48"/>
      <c r="C66" s="148"/>
      <c r="D66" s="148"/>
      <c r="E66" s="148"/>
      <c r="F66" s="148"/>
      <c r="G66" s="148"/>
      <c r="H66" s="148"/>
      <c r="I66" s="144"/>
    </row>
    <row r="67" spans="1:9" x14ac:dyDescent="0.2">
      <c r="I67" s="144"/>
    </row>
    <row r="68" spans="1:9" x14ac:dyDescent="0.2">
      <c r="A68" s="146"/>
      <c r="B68" s="145">
        <f t="shared" ref="B68:H68" si="9">SUM(B4:B59)</f>
        <v>186</v>
      </c>
      <c r="C68" s="145">
        <f t="shared" si="9"/>
        <v>381</v>
      </c>
      <c r="D68" s="145">
        <f t="shared" si="9"/>
        <v>54</v>
      </c>
      <c r="E68" s="145">
        <f t="shared" si="9"/>
        <v>45</v>
      </c>
      <c r="F68" s="145">
        <f t="shared" si="9"/>
        <v>558</v>
      </c>
      <c r="G68" s="145">
        <f t="shared" si="9"/>
        <v>270</v>
      </c>
      <c r="H68" s="145">
        <f t="shared" si="9"/>
        <v>1494</v>
      </c>
    </row>
    <row r="69" spans="1:9" x14ac:dyDescent="0.2">
      <c r="A69" s="146"/>
      <c r="B69" s="147">
        <f>+B68/3</f>
        <v>62</v>
      </c>
      <c r="C69" s="147">
        <f t="shared" ref="C69:H69" si="10">+C68/3</f>
        <v>127</v>
      </c>
      <c r="D69" s="147">
        <f t="shared" si="10"/>
        <v>18</v>
      </c>
      <c r="E69" s="147">
        <f t="shared" si="10"/>
        <v>15</v>
      </c>
      <c r="F69" s="147">
        <f t="shared" si="10"/>
        <v>186</v>
      </c>
      <c r="G69" s="147">
        <f t="shared" si="10"/>
        <v>90</v>
      </c>
      <c r="H69" s="147">
        <f t="shared" si="10"/>
        <v>498</v>
      </c>
      <c r="I69" s="144"/>
    </row>
    <row r="70" spans="1:9" x14ac:dyDescent="0.2">
      <c r="A70" s="146"/>
      <c r="B70" s="145">
        <f>+B69-B59</f>
        <v>0</v>
      </c>
      <c r="C70" s="145">
        <f t="shared" ref="C70:H70" si="11">+C69-C59</f>
        <v>0</v>
      </c>
      <c r="D70" s="145">
        <f t="shared" si="11"/>
        <v>0</v>
      </c>
      <c r="E70" s="145">
        <f t="shared" si="11"/>
        <v>0</v>
      </c>
      <c r="F70" s="145">
        <f t="shared" si="11"/>
        <v>0</v>
      </c>
      <c r="G70" s="145">
        <f t="shared" si="11"/>
        <v>0</v>
      </c>
      <c r="H70" s="145">
        <f t="shared" si="11"/>
        <v>0</v>
      </c>
      <c r="I70" s="144"/>
    </row>
    <row r="71" spans="1:9" x14ac:dyDescent="0.2">
      <c r="I71" s="144"/>
    </row>
  </sheetData>
  <sortState ref="A55:H62">
    <sortCondition ref="A55:A62"/>
  </sortState>
  <mergeCells count="1">
    <mergeCell ref="A1:H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21"/>
  <sheetViews>
    <sheetView showGridLines="0" showZeros="0" zoomScaleNormal="100" zoomScaleSheetLayoutView="100" workbookViewId="0">
      <selection activeCell="A3" sqref="A3"/>
    </sheetView>
  </sheetViews>
  <sheetFormatPr baseColWidth="10" defaultRowHeight="12" x14ac:dyDescent="0.2"/>
  <cols>
    <col min="1" max="1" width="44.85546875" style="143" customWidth="1"/>
    <col min="2" max="2" width="3.140625" style="143" bestFit="1" customWidth="1"/>
    <col min="3" max="3" width="7.7109375" style="143" bestFit="1" customWidth="1"/>
    <col min="4" max="5" width="10" style="143" bestFit="1" customWidth="1"/>
    <col min="6" max="7" width="9.7109375" style="143" bestFit="1" customWidth="1"/>
    <col min="8" max="8" width="3.85546875" style="143" bestFit="1" customWidth="1"/>
    <col min="9" max="16384" width="11.42578125" style="143"/>
  </cols>
  <sheetData>
    <row r="1" spans="1:11" ht="24" customHeight="1" x14ac:dyDescent="0.2">
      <c r="A1" s="221" t="s">
        <v>199</v>
      </c>
      <c r="B1" s="221"/>
      <c r="C1" s="221"/>
      <c r="D1" s="221"/>
      <c r="E1" s="221"/>
      <c r="F1" s="221"/>
      <c r="G1" s="221"/>
      <c r="H1" s="221"/>
      <c r="I1" s="197"/>
      <c r="J1" s="197"/>
      <c r="K1" s="197"/>
    </row>
    <row r="2" spans="1:11" x14ac:dyDescent="0.2">
      <c r="A2" s="175"/>
      <c r="B2" s="175"/>
      <c r="C2" s="175"/>
      <c r="D2" s="6"/>
      <c r="E2" s="6"/>
      <c r="F2" s="6"/>
      <c r="G2" s="6"/>
      <c r="H2" s="146"/>
      <c r="I2" s="146"/>
      <c r="J2" s="146"/>
      <c r="K2" s="146"/>
    </row>
    <row r="3" spans="1:11" ht="109.5" customHeight="1" x14ac:dyDescent="0.2">
      <c r="A3" s="109" t="s">
        <v>151</v>
      </c>
      <c r="B3" s="171" t="s">
        <v>137</v>
      </c>
      <c r="C3" s="171" t="s">
        <v>109</v>
      </c>
      <c r="D3" s="171" t="s">
        <v>108</v>
      </c>
      <c r="E3" s="171" t="s">
        <v>198</v>
      </c>
      <c r="F3" s="171" t="s">
        <v>106</v>
      </c>
      <c r="G3" s="171" t="s">
        <v>197</v>
      </c>
      <c r="H3" s="171" t="s">
        <v>25</v>
      </c>
      <c r="I3" s="146"/>
      <c r="J3" s="146"/>
      <c r="K3" s="146"/>
    </row>
    <row r="4" spans="1:11" x14ac:dyDescent="0.2">
      <c r="A4" s="22" t="s">
        <v>204</v>
      </c>
      <c r="B4" s="196">
        <f t="shared" ref="B4:G4" si="0">SUM(B5:B11)</f>
        <v>3</v>
      </c>
      <c r="C4" s="196">
        <f t="shared" si="0"/>
        <v>0</v>
      </c>
      <c r="D4" s="196">
        <f t="shared" si="0"/>
        <v>1</v>
      </c>
      <c r="E4" s="196">
        <f t="shared" si="0"/>
        <v>0</v>
      </c>
      <c r="F4" s="196">
        <f t="shared" si="0"/>
        <v>0</v>
      </c>
      <c r="G4" s="196">
        <f t="shared" si="0"/>
        <v>6</v>
      </c>
      <c r="H4" s="196">
        <f>SUM(B4:G4)</f>
        <v>10</v>
      </c>
      <c r="I4" s="88"/>
      <c r="J4" s="110"/>
      <c r="K4" s="88"/>
    </row>
    <row r="5" spans="1:11" s="181" customFormat="1" x14ac:dyDescent="0.2">
      <c r="A5" s="156" t="s">
        <v>191</v>
      </c>
      <c r="B5" s="195"/>
      <c r="C5" s="195"/>
      <c r="D5" s="154">
        <v>1</v>
      </c>
      <c r="E5" s="154"/>
      <c r="F5" s="154"/>
      <c r="G5" s="154">
        <v>1</v>
      </c>
      <c r="H5" s="154">
        <f t="shared" ref="H5:H17" si="1">SUM(B5:G5)</f>
        <v>2</v>
      </c>
      <c r="I5" s="182"/>
      <c r="J5" s="115"/>
      <c r="K5" s="182"/>
    </row>
    <row r="6" spans="1:11" s="181" customFormat="1" x14ac:dyDescent="0.2">
      <c r="A6" s="103" t="s">
        <v>186</v>
      </c>
      <c r="B6" s="103"/>
      <c r="C6" s="103"/>
      <c r="D6" s="162"/>
      <c r="E6" s="162"/>
      <c r="F6" s="162"/>
      <c r="G6" s="162">
        <v>1</v>
      </c>
      <c r="H6" s="162">
        <f t="shared" si="1"/>
        <v>1</v>
      </c>
      <c r="I6" s="182"/>
      <c r="J6" s="115"/>
      <c r="K6" s="182"/>
    </row>
    <row r="7" spans="1:11" s="181" customFormat="1" x14ac:dyDescent="0.2">
      <c r="A7" s="156" t="s">
        <v>196</v>
      </c>
      <c r="B7" s="155">
        <v>1</v>
      </c>
      <c r="C7" s="156"/>
      <c r="D7" s="162"/>
      <c r="E7" s="162"/>
      <c r="F7" s="162"/>
      <c r="G7" s="162"/>
      <c r="H7" s="162">
        <f t="shared" si="1"/>
        <v>1</v>
      </c>
      <c r="I7" s="182"/>
      <c r="J7" s="115"/>
      <c r="K7" s="182"/>
    </row>
    <row r="8" spans="1:11" s="181" customFormat="1" x14ac:dyDescent="0.2">
      <c r="A8" s="156" t="s">
        <v>167</v>
      </c>
      <c r="B8" s="194"/>
      <c r="C8" s="156"/>
      <c r="D8" s="162"/>
      <c r="E8" s="162"/>
      <c r="F8" s="162"/>
      <c r="G8" s="162">
        <v>1</v>
      </c>
      <c r="H8" s="162">
        <f t="shared" si="1"/>
        <v>1</v>
      </c>
      <c r="I8" s="182"/>
      <c r="J8" s="115"/>
      <c r="K8" s="182"/>
    </row>
    <row r="9" spans="1:11" s="181" customFormat="1" x14ac:dyDescent="0.2">
      <c r="A9" s="156" t="s">
        <v>195</v>
      </c>
      <c r="B9" s="194"/>
      <c r="C9" s="156"/>
      <c r="D9" s="162"/>
      <c r="E9" s="162"/>
      <c r="F9" s="162"/>
      <c r="G9" s="162">
        <v>1</v>
      </c>
      <c r="H9" s="162">
        <f t="shared" si="1"/>
        <v>1</v>
      </c>
      <c r="I9" s="182"/>
      <c r="J9" s="115"/>
      <c r="K9" s="182"/>
    </row>
    <row r="10" spans="1:11" s="181" customFormat="1" x14ac:dyDescent="0.2">
      <c r="A10" s="156" t="s">
        <v>224</v>
      </c>
      <c r="B10" s="155">
        <v>1</v>
      </c>
      <c r="C10" s="156"/>
      <c r="D10" s="162"/>
      <c r="E10" s="162"/>
      <c r="F10" s="162"/>
      <c r="G10" s="162">
        <v>2</v>
      </c>
      <c r="H10" s="162">
        <f t="shared" si="1"/>
        <v>3</v>
      </c>
      <c r="I10" s="182"/>
      <c r="J10" s="115"/>
      <c r="K10" s="182"/>
    </row>
    <row r="11" spans="1:11" s="181" customFormat="1" x14ac:dyDescent="0.2">
      <c r="A11" s="156" t="s">
        <v>147</v>
      </c>
      <c r="B11" s="155">
        <v>1</v>
      </c>
      <c r="C11" s="156"/>
      <c r="D11" s="162"/>
      <c r="E11" s="162"/>
      <c r="F11" s="162"/>
      <c r="G11" s="162"/>
      <c r="H11" s="162">
        <f t="shared" si="1"/>
        <v>1</v>
      </c>
      <c r="I11" s="182"/>
      <c r="J11" s="115"/>
      <c r="K11" s="182"/>
    </row>
    <row r="12" spans="1:11" s="185" customFormat="1" x14ac:dyDescent="0.2">
      <c r="A12" s="193" t="s">
        <v>216</v>
      </c>
      <c r="B12" s="190">
        <v>1</v>
      </c>
      <c r="C12" s="189"/>
      <c r="D12" s="188"/>
      <c r="E12" s="188"/>
      <c r="F12" s="188"/>
      <c r="G12" s="188"/>
      <c r="H12" s="188">
        <f t="shared" si="1"/>
        <v>1</v>
      </c>
      <c r="I12" s="186"/>
      <c r="J12" s="187"/>
      <c r="K12" s="186"/>
    </row>
    <row r="13" spans="1:11" s="181" customFormat="1" x14ac:dyDescent="0.2">
      <c r="A13" s="166" t="s">
        <v>194</v>
      </c>
      <c r="B13" s="192">
        <v>1</v>
      </c>
      <c r="C13" s="166"/>
      <c r="D13" s="183"/>
      <c r="E13" s="183"/>
      <c r="F13" s="183"/>
      <c r="G13" s="183"/>
      <c r="H13" s="183">
        <f t="shared" si="1"/>
        <v>1</v>
      </c>
      <c r="I13" s="182"/>
      <c r="J13" s="115"/>
      <c r="K13" s="182"/>
    </row>
    <row r="14" spans="1:11" s="185" customFormat="1" x14ac:dyDescent="0.2">
      <c r="A14" s="191" t="s">
        <v>143</v>
      </c>
      <c r="B14" s="190">
        <f>SUM(B15:B16)</f>
        <v>4</v>
      </c>
      <c r="C14" s="189"/>
      <c r="D14" s="188">
        <v>1</v>
      </c>
      <c r="E14" s="188"/>
      <c r="F14" s="188">
        <v>2</v>
      </c>
      <c r="G14" s="188">
        <v>2</v>
      </c>
      <c r="H14" s="188">
        <f t="shared" si="1"/>
        <v>9</v>
      </c>
      <c r="I14" s="186"/>
      <c r="J14" s="187"/>
      <c r="K14" s="186"/>
    </row>
    <row r="15" spans="1:11" s="181" customFormat="1" x14ac:dyDescent="0.2">
      <c r="A15" s="202" t="s">
        <v>159</v>
      </c>
      <c r="B15" s="184"/>
      <c r="C15" s="166"/>
      <c r="D15" s="183"/>
      <c r="E15" s="183"/>
      <c r="F15" s="183"/>
      <c r="G15" s="183">
        <v>1</v>
      </c>
      <c r="H15" s="183">
        <f t="shared" si="1"/>
        <v>1</v>
      </c>
      <c r="I15" s="182"/>
      <c r="J15" s="115"/>
      <c r="K15" s="182"/>
    </row>
    <row r="16" spans="1:11" s="181" customFormat="1" x14ac:dyDescent="0.2">
      <c r="A16" s="156" t="s">
        <v>217</v>
      </c>
      <c r="B16" s="155">
        <v>4</v>
      </c>
      <c r="C16" s="156"/>
      <c r="D16" s="162">
        <v>1</v>
      </c>
      <c r="E16" s="162"/>
      <c r="F16" s="162">
        <v>2</v>
      </c>
      <c r="G16" s="162">
        <v>1</v>
      </c>
      <c r="H16" s="162">
        <f t="shared" si="1"/>
        <v>8</v>
      </c>
      <c r="I16" s="182"/>
      <c r="J16" s="115"/>
      <c r="K16" s="182"/>
    </row>
    <row r="17" spans="1:11" x14ac:dyDescent="0.2">
      <c r="A17" s="109" t="s">
        <v>25</v>
      </c>
      <c r="B17" s="180">
        <v>8</v>
      </c>
      <c r="C17" s="179"/>
      <c r="D17" s="178">
        <v>2</v>
      </c>
      <c r="E17" s="178">
        <f>SUM(E4)</f>
        <v>0</v>
      </c>
      <c r="F17" s="178">
        <v>2</v>
      </c>
      <c r="G17" s="178">
        <v>8</v>
      </c>
      <c r="H17" s="178">
        <f t="shared" si="1"/>
        <v>20</v>
      </c>
      <c r="I17" s="88"/>
      <c r="J17" s="110"/>
      <c r="K17" s="88"/>
    </row>
    <row r="18" spans="1:11" x14ac:dyDescent="0.2">
      <c r="A18" s="48"/>
      <c r="B18" s="48"/>
      <c r="C18" s="48"/>
      <c r="D18" s="177"/>
      <c r="E18" s="177"/>
      <c r="F18" s="177"/>
      <c r="G18" s="177"/>
      <c r="H18" s="177"/>
      <c r="I18" s="177"/>
      <c r="J18" s="177"/>
      <c r="K18" s="177"/>
    </row>
    <row r="19" spans="1:11" x14ac:dyDescent="0.2">
      <c r="A19" s="132" t="s">
        <v>193</v>
      </c>
      <c r="B19" s="132"/>
      <c r="C19" s="132"/>
      <c r="D19" s="133"/>
      <c r="E19" s="133"/>
      <c r="F19" s="133"/>
      <c r="G19" s="133"/>
      <c r="H19" s="146"/>
      <c r="I19" s="146"/>
      <c r="J19" s="146"/>
      <c r="K19" s="146"/>
    </row>
    <row r="21" spans="1:11" x14ac:dyDescent="0.2">
      <c r="A21" s="48" t="s">
        <v>27</v>
      </c>
      <c r="B21" s="48"/>
      <c r="C21" s="48"/>
      <c r="D21" s="9"/>
      <c r="E21" s="9"/>
      <c r="F21" s="9"/>
      <c r="G21" s="9"/>
      <c r="H21" s="146"/>
    </row>
  </sheetData>
  <sortState ref="A8:H14">
    <sortCondition ref="A8:A14"/>
  </sortState>
  <mergeCells count="1">
    <mergeCell ref="A1:H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85"/>
  <sheetViews>
    <sheetView showGridLines="0" showZeros="0" topLeftCell="A26" zoomScaleNormal="100" zoomScaleSheetLayoutView="100" workbookViewId="0">
      <selection activeCell="A28" sqref="A28"/>
    </sheetView>
  </sheetViews>
  <sheetFormatPr baseColWidth="10" defaultColWidth="11.42578125" defaultRowHeight="12.75" x14ac:dyDescent="0.2"/>
  <cols>
    <col min="1" max="1" width="54.42578125" style="2" customWidth="1"/>
    <col min="2" max="7" width="12.85546875" style="2" customWidth="1"/>
    <col min="8" max="16384" width="11.42578125" style="2"/>
  </cols>
  <sheetData>
    <row r="1" spans="1:258" ht="19.5" customHeight="1" x14ac:dyDescent="0.2">
      <c r="A1" s="222"/>
      <c r="B1" s="222"/>
      <c r="C1" s="222"/>
      <c r="D1" s="222"/>
      <c r="E1" s="222"/>
      <c r="F1" s="222"/>
      <c r="G1" s="222"/>
    </row>
    <row r="2" spans="1:258" ht="14.25" customHeight="1" x14ac:dyDescent="0.2">
      <c r="A2" s="223" t="s">
        <v>29</v>
      </c>
      <c r="B2" s="224"/>
      <c r="C2" s="224"/>
      <c r="D2" s="224"/>
      <c r="E2" s="224"/>
      <c r="F2" s="224"/>
      <c r="G2" s="223"/>
    </row>
    <row r="3" spans="1:258" s="3" customFormat="1" ht="13.5" customHeight="1" x14ac:dyDescent="0.2">
      <c r="A3" s="218" t="s">
        <v>65</v>
      </c>
      <c r="B3" s="218"/>
      <c r="C3" s="218"/>
      <c r="D3" s="218"/>
      <c r="E3" s="218"/>
      <c r="F3" s="218"/>
      <c r="G3" s="218"/>
    </row>
    <row r="4" spans="1:258" ht="14.25" customHeight="1" x14ac:dyDescent="0.2">
      <c r="A4" s="4"/>
      <c r="B4" s="4"/>
      <c r="C4" s="4"/>
      <c r="D4" s="4"/>
      <c r="E4" s="4"/>
      <c r="F4" s="4"/>
      <c r="G4" s="4"/>
    </row>
    <row r="5" spans="1:258" ht="38.25" customHeight="1" x14ac:dyDescent="0.2">
      <c r="A5" s="228" t="s">
        <v>22</v>
      </c>
      <c r="B5" s="225" t="s">
        <v>55</v>
      </c>
      <c r="C5" s="226"/>
      <c r="D5" s="225" t="s">
        <v>28</v>
      </c>
      <c r="E5" s="226"/>
      <c r="F5" s="225" t="s">
        <v>25</v>
      </c>
      <c r="G5" s="227"/>
    </row>
    <row r="6" spans="1:258" ht="14.25" customHeight="1" x14ac:dyDescent="0.2">
      <c r="A6" s="229"/>
      <c r="B6" s="33" t="s">
        <v>61</v>
      </c>
      <c r="C6" s="33" t="s">
        <v>62</v>
      </c>
      <c r="D6" s="33" t="s">
        <v>61</v>
      </c>
      <c r="E6" s="33" t="s">
        <v>62</v>
      </c>
      <c r="F6" s="33" t="s">
        <v>61</v>
      </c>
      <c r="G6" s="34" t="s">
        <v>62</v>
      </c>
    </row>
    <row r="7" spans="1:258" s="5" customFormat="1" ht="14.25" customHeight="1" x14ac:dyDescent="0.2">
      <c r="A7" s="18" t="s">
        <v>18</v>
      </c>
      <c r="B7" s="19">
        <f t="shared" ref="B7:G7" si="0">SUM(B8:B15)</f>
        <v>0</v>
      </c>
      <c r="C7" s="19">
        <f t="shared" si="0"/>
        <v>0</v>
      </c>
      <c r="D7" s="19">
        <f t="shared" si="0"/>
        <v>0</v>
      </c>
      <c r="E7" s="19">
        <f t="shared" si="0"/>
        <v>0</v>
      </c>
      <c r="F7" s="19">
        <f t="shared" si="0"/>
        <v>0</v>
      </c>
      <c r="G7" s="19">
        <f t="shared" si="0"/>
        <v>0</v>
      </c>
    </row>
    <row r="8" spans="1:258" s="5" customFormat="1" ht="14.25" customHeight="1" x14ac:dyDescent="0.2">
      <c r="A8" s="20" t="s">
        <v>11</v>
      </c>
      <c r="B8" s="21"/>
      <c r="C8" s="21"/>
      <c r="D8" s="21"/>
      <c r="E8" s="21"/>
      <c r="F8" s="21">
        <f>+B8+D8</f>
        <v>0</v>
      </c>
      <c r="G8" s="21">
        <f>+C8+E8</f>
        <v>0</v>
      </c>
    </row>
    <row r="9" spans="1:258" s="5" customFormat="1" ht="14.25" customHeight="1" x14ac:dyDescent="0.2">
      <c r="A9" s="20" t="s">
        <v>13</v>
      </c>
      <c r="B9" s="21"/>
      <c r="C9" s="21"/>
      <c r="D9" s="21"/>
      <c r="E9" s="21"/>
      <c r="F9" s="21">
        <f t="shared" ref="F9:F15" si="1">+B9+D9</f>
        <v>0</v>
      </c>
      <c r="G9" s="21">
        <f t="shared" ref="G9:G15" si="2">+C9+E9</f>
        <v>0</v>
      </c>
    </row>
    <row r="10" spans="1:258" s="5" customFormat="1" ht="14.25" customHeight="1" x14ac:dyDescent="0.2">
      <c r="A10" s="20" t="s">
        <v>14</v>
      </c>
      <c r="B10" s="20"/>
      <c r="C10" s="20"/>
      <c r="D10" s="20"/>
      <c r="E10" s="20"/>
      <c r="F10" s="21">
        <f t="shared" si="1"/>
        <v>0</v>
      </c>
      <c r="G10" s="21">
        <f t="shared" si="2"/>
        <v>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</row>
    <row r="11" spans="1:258" s="5" customFormat="1" ht="14.25" customHeight="1" x14ac:dyDescent="0.2">
      <c r="A11" s="20" t="s">
        <v>12</v>
      </c>
      <c r="B11" s="21"/>
      <c r="C11" s="21"/>
      <c r="D11" s="21"/>
      <c r="E11" s="21"/>
      <c r="F11" s="21">
        <f t="shared" si="1"/>
        <v>0</v>
      </c>
      <c r="G11" s="21">
        <f t="shared" si="2"/>
        <v>0</v>
      </c>
    </row>
    <row r="12" spans="1:258" s="5" customFormat="1" ht="14.25" customHeight="1" x14ac:dyDescent="0.2">
      <c r="A12" s="20" t="s">
        <v>10</v>
      </c>
      <c r="B12" s="20"/>
      <c r="C12" s="20"/>
      <c r="D12" s="20"/>
      <c r="E12" s="20"/>
      <c r="F12" s="21">
        <f t="shared" si="1"/>
        <v>0</v>
      </c>
      <c r="G12" s="21">
        <f t="shared" si="2"/>
        <v>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</row>
    <row r="13" spans="1:258" s="5" customFormat="1" ht="14.25" customHeight="1" x14ac:dyDescent="0.2">
      <c r="A13" s="20" t="s">
        <v>16</v>
      </c>
      <c r="B13" s="21"/>
      <c r="C13" s="21"/>
      <c r="D13" s="21"/>
      <c r="E13" s="21"/>
      <c r="F13" s="21">
        <f t="shared" si="1"/>
        <v>0</v>
      </c>
      <c r="G13" s="21">
        <f t="shared" si="2"/>
        <v>0</v>
      </c>
    </row>
    <row r="14" spans="1:258" s="5" customFormat="1" ht="14.25" customHeight="1" x14ac:dyDescent="0.2">
      <c r="A14" s="20" t="s">
        <v>15</v>
      </c>
      <c r="B14" s="20"/>
      <c r="C14" s="20"/>
      <c r="D14" s="20"/>
      <c r="E14" s="20"/>
      <c r="F14" s="21">
        <f t="shared" si="1"/>
        <v>0</v>
      </c>
      <c r="G14" s="21">
        <f t="shared" si="2"/>
        <v>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</row>
    <row r="15" spans="1:258" s="5" customFormat="1" ht="14.25" customHeight="1" x14ac:dyDescent="0.2">
      <c r="A15" s="20" t="s">
        <v>3</v>
      </c>
      <c r="B15" s="21"/>
      <c r="C15" s="21"/>
      <c r="D15" s="21"/>
      <c r="E15" s="21"/>
      <c r="F15" s="21">
        <f t="shared" si="1"/>
        <v>0</v>
      </c>
      <c r="G15" s="21">
        <f t="shared" si="2"/>
        <v>0</v>
      </c>
    </row>
    <row r="16" spans="1:258" ht="14.25" customHeight="1" x14ac:dyDescent="0.2">
      <c r="A16" s="18" t="s">
        <v>32</v>
      </c>
      <c r="B16" s="19">
        <f t="shared" ref="B16:G16" si="3">SUM(B17:B42)</f>
        <v>0</v>
      </c>
      <c r="C16" s="19">
        <f t="shared" si="3"/>
        <v>0</v>
      </c>
      <c r="D16" s="19">
        <f t="shared" si="3"/>
        <v>0</v>
      </c>
      <c r="E16" s="19">
        <f t="shared" si="3"/>
        <v>0</v>
      </c>
      <c r="F16" s="19">
        <f t="shared" si="3"/>
        <v>0</v>
      </c>
      <c r="G16" s="19">
        <f t="shared" si="3"/>
        <v>0</v>
      </c>
      <c r="I16" s="6"/>
    </row>
    <row r="17" spans="1:10" s="5" customFormat="1" ht="14.25" customHeight="1" x14ac:dyDescent="0.2">
      <c r="A17" s="20" t="s">
        <v>41</v>
      </c>
      <c r="B17" s="27">
        <v>0</v>
      </c>
      <c r="C17" s="27"/>
      <c r="D17" s="27">
        <v>0</v>
      </c>
      <c r="E17" s="27"/>
      <c r="F17" s="27"/>
      <c r="G17" s="27">
        <f>SUM(B17:D17)</f>
        <v>0</v>
      </c>
    </row>
    <row r="18" spans="1:10" s="5" customFormat="1" ht="14.25" customHeight="1" x14ac:dyDescent="0.2">
      <c r="A18" s="20" t="s">
        <v>39</v>
      </c>
      <c r="B18" s="21"/>
      <c r="C18" s="21"/>
      <c r="D18" s="21"/>
      <c r="E18" s="21"/>
      <c r="F18" s="21">
        <f t="shared" ref="F18:F42" si="4">+B18+D18</f>
        <v>0</v>
      </c>
      <c r="G18" s="21">
        <f t="shared" ref="G18:G42" si="5">+C18+E18</f>
        <v>0</v>
      </c>
      <c r="J18" s="5" t="s">
        <v>67</v>
      </c>
    </row>
    <row r="19" spans="1:10" s="5" customFormat="1" ht="14.25" customHeight="1" x14ac:dyDescent="0.2">
      <c r="A19" s="20" t="s">
        <v>40</v>
      </c>
      <c r="B19" s="21"/>
      <c r="C19" s="21"/>
      <c r="D19" s="21"/>
      <c r="E19" s="21"/>
      <c r="F19" s="21">
        <f t="shared" si="4"/>
        <v>0</v>
      </c>
      <c r="G19" s="21">
        <f t="shared" si="5"/>
        <v>0</v>
      </c>
    </row>
    <row r="20" spans="1:10" s="5" customFormat="1" ht="14.25" customHeight="1" x14ac:dyDescent="0.2">
      <c r="A20" s="20" t="s">
        <v>41</v>
      </c>
      <c r="B20" s="21"/>
      <c r="C20" s="21"/>
      <c r="D20" s="21"/>
      <c r="E20" s="21"/>
      <c r="F20" s="21">
        <f t="shared" si="4"/>
        <v>0</v>
      </c>
      <c r="G20" s="21">
        <f t="shared" si="5"/>
        <v>0</v>
      </c>
    </row>
    <row r="21" spans="1:10" s="5" customFormat="1" ht="14.25" customHeight="1" x14ac:dyDescent="0.2">
      <c r="A21" s="20" t="s">
        <v>42</v>
      </c>
      <c r="B21" s="21"/>
      <c r="C21" s="21"/>
      <c r="D21" s="21"/>
      <c r="E21" s="21"/>
      <c r="F21" s="21">
        <f t="shared" si="4"/>
        <v>0</v>
      </c>
      <c r="G21" s="21">
        <f t="shared" si="5"/>
        <v>0</v>
      </c>
    </row>
    <row r="22" spans="1:10" s="5" customFormat="1" ht="14.25" customHeight="1" x14ac:dyDescent="0.2">
      <c r="A22" s="20" t="s">
        <v>33</v>
      </c>
      <c r="B22" s="21"/>
      <c r="C22" s="21"/>
      <c r="D22" s="21"/>
      <c r="E22" s="21"/>
      <c r="F22" s="21">
        <f t="shared" si="4"/>
        <v>0</v>
      </c>
      <c r="G22" s="21">
        <f t="shared" si="5"/>
        <v>0</v>
      </c>
    </row>
    <row r="23" spans="1:10" s="5" customFormat="1" ht="14.25" customHeight="1" x14ac:dyDescent="0.2">
      <c r="A23" s="20" t="s">
        <v>34</v>
      </c>
      <c r="B23" s="21"/>
      <c r="C23" s="21"/>
      <c r="D23" s="21"/>
      <c r="E23" s="21"/>
      <c r="F23" s="21">
        <f t="shared" si="4"/>
        <v>0</v>
      </c>
      <c r="G23" s="21">
        <f t="shared" si="5"/>
        <v>0</v>
      </c>
    </row>
    <row r="24" spans="1:10" s="5" customFormat="1" ht="14.25" customHeight="1" x14ac:dyDescent="0.2">
      <c r="A24" s="20" t="s">
        <v>43</v>
      </c>
      <c r="B24" s="21"/>
      <c r="C24" s="21"/>
      <c r="D24" s="21"/>
      <c r="E24" s="21"/>
      <c r="F24" s="21">
        <f t="shared" si="4"/>
        <v>0</v>
      </c>
      <c r="G24" s="21">
        <f t="shared" si="5"/>
        <v>0</v>
      </c>
    </row>
    <row r="25" spans="1:10" s="5" customFormat="1" ht="14.25" customHeight="1" x14ac:dyDescent="0.2">
      <c r="A25" s="20" t="s">
        <v>44</v>
      </c>
      <c r="B25" s="21"/>
      <c r="C25" s="21"/>
      <c r="D25" s="21"/>
      <c r="E25" s="21"/>
      <c r="F25" s="21">
        <f t="shared" si="4"/>
        <v>0</v>
      </c>
      <c r="G25" s="21">
        <f t="shared" si="5"/>
        <v>0</v>
      </c>
    </row>
    <row r="26" spans="1:10" s="5" customFormat="1" ht="14.25" customHeight="1" x14ac:dyDescent="0.2">
      <c r="A26" s="20" t="s">
        <v>45</v>
      </c>
      <c r="B26" s="27"/>
      <c r="C26" s="27"/>
      <c r="D26" s="27"/>
      <c r="E26" s="27"/>
      <c r="F26" s="21">
        <f t="shared" si="4"/>
        <v>0</v>
      </c>
      <c r="G26" s="21">
        <f t="shared" si="5"/>
        <v>0</v>
      </c>
    </row>
    <row r="27" spans="1:10" s="5" customFormat="1" ht="14.25" customHeight="1" x14ac:dyDescent="0.2">
      <c r="A27" s="20" t="s">
        <v>45</v>
      </c>
      <c r="B27" s="20"/>
      <c r="C27" s="20"/>
      <c r="D27" s="20"/>
      <c r="E27" s="20"/>
      <c r="F27" s="21">
        <f t="shared" si="4"/>
        <v>0</v>
      </c>
      <c r="G27" s="21">
        <f t="shared" si="5"/>
        <v>0</v>
      </c>
    </row>
    <row r="28" spans="1:10" s="5" customFormat="1" ht="14.25" customHeight="1" x14ac:dyDescent="0.2">
      <c r="A28" s="20" t="s">
        <v>35</v>
      </c>
      <c r="B28" s="21"/>
      <c r="C28" s="21"/>
      <c r="D28" s="21"/>
      <c r="E28" s="21"/>
      <c r="F28" s="21">
        <f t="shared" si="4"/>
        <v>0</v>
      </c>
      <c r="G28" s="21">
        <f t="shared" si="5"/>
        <v>0</v>
      </c>
    </row>
    <row r="29" spans="1:10" s="5" customFormat="1" ht="14.25" customHeight="1" x14ac:dyDescent="0.2">
      <c r="A29" s="20" t="s">
        <v>51</v>
      </c>
      <c r="B29" s="21"/>
      <c r="C29" s="21"/>
      <c r="D29" s="21"/>
      <c r="E29" s="21"/>
      <c r="F29" s="21">
        <f t="shared" si="4"/>
        <v>0</v>
      </c>
      <c r="G29" s="21">
        <f t="shared" si="5"/>
        <v>0</v>
      </c>
    </row>
    <row r="30" spans="1:10" s="5" customFormat="1" ht="14.25" customHeight="1" x14ac:dyDescent="0.2">
      <c r="A30" s="20" t="s">
        <v>52</v>
      </c>
      <c r="B30" s="27"/>
      <c r="C30" s="27"/>
      <c r="D30" s="27"/>
      <c r="E30" s="27"/>
      <c r="F30" s="21">
        <f t="shared" si="4"/>
        <v>0</v>
      </c>
      <c r="G30" s="21">
        <f t="shared" si="5"/>
        <v>0</v>
      </c>
    </row>
    <row r="31" spans="1:10" s="5" customFormat="1" ht="14.25" customHeight="1" x14ac:dyDescent="0.2">
      <c r="A31" s="20" t="s">
        <v>52</v>
      </c>
      <c r="B31" s="20"/>
      <c r="C31" s="20"/>
      <c r="D31" s="20"/>
      <c r="E31" s="20"/>
      <c r="F31" s="21">
        <f t="shared" si="4"/>
        <v>0</v>
      </c>
      <c r="G31" s="21">
        <f t="shared" si="5"/>
        <v>0</v>
      </c>
    </row>
    <row r="32" spans="1:10" s="5" customFormat="1" ht="14.25" customHeight="1" x14ac:dyDescent="0.2">
      <c r="A32" s="20" t="s">
        <v>46</v>
      </c>
      <c r="B32" s="27"/>
      <c r="C32" s="27"/>
      <c r="D32" s="27"/>
      <c r="E32" s="27"/>
      <c r="F32" s="21">
        <f t="shared" si="4"/>
        <v>0</v>
      </c>
      <c r="G32" s="21">
        <f t="shared" si="5"/>
        <v>0</v>
      </c>
    </row>
    <row r="33" spans="1:8" s="5" customFormat="1" ht="14.25" customHeight="1" x14ac:dyDescent="0.2">
      <c r="A33" s="20" t="s">
        <v>46</v>
      </c>
      <c r="B33" s="20"/>
      <c r="C33" s="20"/>
      <c r="D33" s="20"/>
      <c r="E33" s="20"/>
      <c r="F33" s="21">
        <f t="shared" si="4"/>
        <v>0</v>
      </c>
      <c r="G33" s="21">
        <f t="shared" si="5"/>
        <v>0</v>
      </c>
    </row>
    <row r="34" spans="1:8" s="5" customFormat="1" ht="14.25" customHeight="1" x14ac:dyDescent="0.2">
      <c r="A34" s="20" t="s">
        <v>36</v>
      </c>
      <c r="B34" s="21"/>
      <c r="C34" s="21"/>
      <c r="D34" s="21"/>
      <c r="E34" s="21"/>
      <c r="F34" s="21">
        <f t="shared" si="4"/>
        <v>0</v>
      </c>
      <c r="G34" s="21">
        <f t="shared" si="5"/>
        <v>0</v>
      </c>
    </row>
    <row r="35" spans="1:8" s="5" customFormat="1" ht="14.25" customHeight="1" x14ac:dyDescent="0.2">
      <c r="A35" s="20" t="s">
        <v>47</v>
      </c>
      <c r="B35" s="21"/>
      <c r="C35" s="21"/>
      <c r="D35" s="21"/>
      <c r="E35" s="21"/>
      <c r="F35" s="21">
        <f t="shared" si="4"/>
        <v>0</v>
      </c>
      <c r="G35" s="21">
        <f t="shared" si="5"/>
        <v>0</v>
      </c>
    </row>
    <row r="36" spans="1:8" s="5" customFormat="1" ht="14.25" customHeight="1" x14ac:dyDescent="0.2">
      <c r="A36" s="20" t="s">
        <v>54</v>
      </c>
      <c r="B36" s="27"/>
      <c r="C36" s="27"/>
      <c r="D36" s="27"/>
      <c r="E36" s="27"/>
      <c r="F36" s="21">
        <f t="shared" si="4"/>
        <v>0</v>
      </c>
      <c r="G36" s="21">
        <f t="shared" si="5"/>
        <v>0</v>
      </c>
    </row>
    <row r="37" spans="1:8" s="5" customFormat="1" ht="14.25" customHeight="1" x14ac:dyDescent="0.2">
      <c r="A37" s="20" t="s">
        <v>54</v>
      </c>
      <c r="B37" s="20"/>
      <c r="C37" s="20"/>
      <c r="D37" s="20"/>
      <c r="E37" s="20"/>
      <c r="F37" s="21">
        <f t="shared" si="4"/>
        <v>0</v>
      </c>
      <c r="G37" s="21">
        <f t="shared" si="5"/>
        <v>0</v>
      </c>
    </row>
    <row r="38" spans="1:8" s="5" customFormat="1" ht="14.25" customHeight="1" x14ac:dyDescent="0.2">
      <c r="A38" s="20" t="s">
        <v>37</v>
      </c>
      <c r="B38" s="21"/>
      <c r="C38" s="21"/>
      <c r="D38" s="21"/>
      <c r="E38" s="21"/>
      <c r="F38" s="21">
        <f t="shared" si="4"/>
        <v>0</v>
      </c>
      <c r="G38" s="21">
        <f t="shared" si="5"/>
        <v>0</v>
      </c>
    </row>
    <row r="39" spans="1:8" s="5" customFormat="1" ht="14.25" customHeight="1" x14ac:dyDescent="0.2">
      <c r="A39" s="20" t="s">
        <v>38</v>
      </c>
      <c r="B39" s="21"/>
      <c r="C39" s="21"/>
      <c r="D39" s="21"/>
      <c r="E39" s="21"/>
      <c r="F39" s="21">
        <f t="shared" si="4"/>
        <v>0</v>
      </c>
      <c r="G39" s="21">
        <f t="shared" si="5"/>
        <v>0</v>
      </c>
    </row>
    <row r="40" spans="1:8" s="5" customFormat="1" ht="14.25" customHeight="1" x14ac:dyDescent="0.2">
      <c r="A40" s="20" t="s">
        <v>48</v>
      </c>
      <c r="B40" s="21"/>
      <c r="C40" s="21"/>
      <c r="D40" s="21"/>
      <c r="E40" s="21"/>
      <c r="F40" s="21">
        <f t="shared" si="4"/>
        <v>0</v>
      </c>
      <c r="G40" s="21">
        <f t="shared" si="5"/>
        <v>0</v>
      </c>
    </row>
    <row r="41" spans="1:8" s="5" customFormat="1" ht="14.25" customHeight="1" x14ac:dyDescent="0.2">
      <c r="A41" s="20" t="s">
        <v>49</v>
      </c>
      <c r="B41" s="21"/>
      <c r="C41" s="21"/>
      <c r="D41" s="21"/>
      <c r="E41" s="21"/>
      <c r="F41" s="21">
        <f t="shared" si="4"/>
        <v>0</v>
      </c>
      <c r="G41" s="21">
        <f t="shared" si="5"/>
        <v>0</v>
      </c>
    </row>
    <row r="42" spans="1:8" s="5" customFormat="1" ht="14.25" customHeight="1" x14ac:dyDescent="0.2">
      <c r="A42" s="20" t="s">
        <v>50</v>
      </c>
      <c r="B42" s="21"/>
      <c r="C42" s="21"/>
      <c r="D42" s="21"/>
      <c r="E42" s="21"/>
      <c r="F42" s="21">
        <f t="shared" si="4"/>
        <v>0</v>
      </c>
      <c r="G42" s="21">
        <f t="shared" si="5"/>
        <v>0</v>
      </c>
    </row>
    <row r="43" spans="1:8" ht="14.25" customHeight="1" x14ac:dyDescent="0.2">
      <c r="A43" s="22" t="s">
        <v>26</v>
      </c>
      <c r="B43" s="19">
        <f t="shared" ref="B43:G43" si="6">SUM(B44:B61)</f>
        <v>0</v>
      </c>
      <c r="C43" s="19">
        <f t="shared" si="6"/>
        <v>0</v>
      </c>
      <c r="D43" s="19">
        <f t="shared" si="6"/>
        <v>0</v>
      </c>
      <c r="E43" s="19">
        <f t="shared" si="6"/>
        <v>0</v>
      </c>
      <c r="F43" s="19">
        <f t="shared" si="6"/>
        <v>0</v>
      </c>
      <c r="G43" s="19">
        <f t="shared" si="6"/>
        <v>0</v>
      </c>
      <c r="H43" s="35" t="s">
        <v>66</v>
      </c>
    </row>
    <row r="44" spans="1:8" s="5" customFormat="1" ht="14.25" customHeight="1" x14ac:dyDescent="0.2">
      <c r="A44" s="23" t="s">
        <v>0</v>
      </c>
      <c r="B44" s="21"/>
      <c r="C44" s="21"/>
      <c r="D44" s="21"/>
      <c r="E44" s="21"/>
      <c r="F44" s="21">
        <f t="shared" ref="F44:F59" si="7">+B44+D44</f>
        <v>0</v>
      </c>
      <c r="G44" s="21">
        <f t="shared" ref="G44:G59" si="8">+C44+E44</f>
        <v>0</v>
      </c>
    </row>
    <row r="45" spans="1:8" s="5" customFormat="1" ht="14.25" customHeight="1" x14ac:dyDescent="0.2">
      <c r="A45" s="23" t="s">
        <v>1</v>
      </c>
      <c r="B45" s="21"/>
      <c r="C45" s="21"/>
      <c r="D45" s="21"/>
      <c r="E45" s="21"/>
      <c r="F45" s="21">
        <f t="shared" si="7"/>
        <v>0</v>
      </c>
      <c r="G45" s="21">
        <f t="shared" si="8"/>
        <v>0</v>
      </c>
    </row>
    <row r="46" spans="1:8" s="5" customFormat="1" ht="14.25" customHeight="1" x14ac:dyDescent="0.2">
      <c r="A46" s="24" t="s">
        <v>2</v>
      </c>
      <c r="B46" s="27"/>
      <c r="C46" s="27"/>
      <c r="D46" s="27"/>
      <c r="E46" s="27"/>
      <c r="F46" s="21">
        <f t="shared" si="7"/>
        <v>0</v>
      </c>
      <c r="G46" s="21">
        <f t="shared" si="8"/>
        <v>0</v>
      </c>
    </row>
    <row r="47" spans="1:8" s="5" customFormat="1" ht="14.25" customHeight="1" x14ac:dyDescent="0.2">
      <c r="A47" s="24" t="s">
        <v>2</v>
      </c>
      <c r="B47" s="24"/>
      <c r="C47" s="24"/>
      <c r="D47" s="24"/>
      <c r="E47" s="24"/>
      <c r="F47" s="21">
        <f t="shared" si="7"/>
        <v>0</v>
      </c>
      <c r="G47" s="21">
        <f t="shared" si="8"/>
        <v>0</v>
      </c>
    </row>
    <row r="48" spans="1:8" s="5" customFormat="1" ht="14.25" customHeight="1" x14ac:dyDescent="0.2">
      <c r="A48" s="24" t="s">
        <v>16</v>
      </c>
      <c r="B48" s="21"/>
      <c r="C48" s="21"/>
      <c r="D48" s="21"/>
      <c r="E48" s="21"/>
      <c r="F48" s="21">
        <f t="shared" si="7"/>
        <v>0</v>
      </c>
      <c r="G48" s="21">
        <f t="shared" si="8"/>
        <v>0</v>
      </c>
    </row>
    <row r="49" spans="1:7" s="5" customFormat="1" ht="14.25" customHeight="1" x14ac:dyDescent="0.2">
      <c r="A49" s="23" t="s">
        <v>8</v>
      </c>
      <c r="B49" s="21"/>
      <c r="C49" s="21"/>
      <c r="D49" s="21"/>
      <c r="E49" s="21"/>
      <c r="F49" s="21">
        <f t="shared" si="7"/>
        <v>0</v>
      </c>
      <c r="G49" s="21">
        <f t="shared" si="8"/>
        <v>0</v>
      </c>
    </row>
    <row r="50" spans="1:7" s="5" customFormat="1" ht="14.25" customHeight="1" x14ac:dyDescent="0.2">
      <c r="A50" s="25" t="s">
        <v>20</v>
      </c>
      <c r="B50" s="27"/>
      <c r="C50" s="27"/>
      <c r="D50" s="27"/>
      <c r="E50" s="27"/>
      <c r="F50" s="21">
        <f t="shared" si="7"/>
        <v>0</v>
      </c>
      <c r="G50" s="21">
        <f t="shared" si="8"/>
        <v>0</v>
      </c>
    </row>
    <row r="51" spans="1:7" s="5" customFormat="1" ht="14.25" customHeight="1" x14ac:dyDescent="0.2">
      <c r="A51" s="25" t="s">
        <v>20</v>
      </c>
      <c r="B51" s="25"/>
      <c r="C51" s="25"/>
      <c r="D51" s="25"/>
      <c r="E51" s="25"/>
      <c r="F51" s="21">
        <f t="shared" si="7"/>
        <v>0</v>
      </c>
      <c r="G51" s="21">
        <f t="shared" si="8"/>
        <v>0</v>
      </c>
    </row>
    <row r="52" spans="1:7" s="5" customFormat="1" ht="14.25" customHeight="1" x14ac:dyDescent="0.2">
      <c r="A52" s="23" t="s">
        <v>9</v>
      </c>
      <c r="B52" s="21"/>
      <c r="C52" s="21"/>
      <c r="D52" s="21"/>
      <c r="E52" s="21"/>
      <c r="F52" s="21">
        <f t="shared" si="7"/>
        <v>0</v>
      </c>
      <c r="G52" s="21">
        <f t="shared" si="8"/>
        <v>0</v>
      </c>
    </row>
    <row r="53" spans="1:7" s="5" customFormat="1" ht="14.25" customHeight="1" x14ac:dyDescent="0.2">
      <c r="A53" s="23" t="s">
        <v>3</v>
      </c>
      <c r="B53" s="21"/>
      <c r="C53" s="21"/>
      <c r="D53" s="21"/>
      <c r="E53" s="21"/>
      <c r="F53" s="21">
        <f t="shared" si="7"/>
        <v>0</v>
      </c>
      <c r="G53" s="21">
        <f t="shared" si="8"/>
        <v>0</v>
      </c>
    </row>
    <row r="54" spans="1:7" s="5" customFormat="1" ht="14.25" customHeight="1" x14ac:dyDescent="0.2">
      <c r="A54" s="23" t="s">
        <v>31</v>
      </c>
      <c r="B54" s="27"/>
      <c r="C54" s="27"/>
      <c r="D54" s="27"/>
      <c r="E54" s="27"/>
      <c r="F54" s="21">
        <f t="shared" si="7"/>
        <v>0</v>
      </c>
      <c r="G54" s="21">
        <f t="shared" si="8"/>
        <v>0</v>
      </c>
    </row>
    <row r="55" spans="1:7" s="5" customFormat="1" ht="14.25" customHeight="1" x14ac:dyDescent="0.2">
      <c r="A55" s="23" t="s">
        <v>31</v>
      </c>
      <c r="B55" s="25"/>
      <c r="C55" s="25"/>
      <c r="D55" s="25"/>
      <c r="E55" s="25"/>
      <c r="F55" s="21">
        <f t="shared" si="7"/>
        <v>0</v>
      </c>
      <c r="G55" s="21">
        <f t="shared" si="8"/>
        <v>0</v>
      </c>
    </row>
    <row r="56" spans="1:7" s="5" customFormat="1" ht="14.25" customHeight="1" x14ac:dyDescent="0.2">
      <c r="A56" s="23" t="s">
        <v>4</v>
      </c>
      <c r="B56" s="21"/>
      <c r="C56" s="21"/>
      <c r="D56" s="21"/>
      <c r="E56" s="21"/>
      <c r="F56" s="21">
        <f t="shared" si="7"/>
        <v>0</v>
      </c>
      <c r="G56" s="21">
        <f t="shared" si="8"/>
        <v>0</v>
      </c>
    </row>
    <row r="57" spans="1:7" s="5" customFormat="1" ht="14.25" customHeight="1" x14ac:dyDescent="0.2">
      <c r="A57" s="23" t="s">
        <v>5</v>
      </c>
      <c r="B57" s="27"/>
      <c r="C57" s="27"/>
      <c r="D57" s="27"/>
      <c r="E57" s="27"/>
      <c r="F57" s="21">
        <f t="shared" si="7"/>
        <v>0</v>
      </c>
      <c r="G57" s="21">
        <f t="shared" si="8"/>
        <v>0</v>
      </c>
    </row>
    <row r="58" spans="1:7" s="5" customFormat="1" ht="14.25" customHeight="1" x14ac:dyDescent="0.2">
      <c r="A58" s="23" t="s">
        <v>5</v>
      </c>
      <c r="B58" s="25"/>
      <c r="C58" s="25"/>
      <c r="D58" s="25"/>
      <c r="E58" s="25"/>
      <c r="F58" s="21">
        <f t="shared" si="7"/>
        <v>0</v>
      </c>
      <c r="G58" s="21">
        <f t="shared" si="8"/>
        <v>0</v>
      </c>
    </row>
    <row r="59" spans="1:7" s="5" customFormat="1" ht="14.25" customHeight="1" x14ac:dyDescent="0.2">
      <c r="A59" s="23" t="s">
        <v>6</v>
      </c>
      <c r="B59" s="21"/>
      <c r="C59" s="21"/>
      <c r="D59" s="21"/>
      <c r="E59" s="21"/>
      <c r="F59" s="21">
        <f t="shared" si="7"/>
        <v>0</v>
      </c>
      <c r="G59" s="21">
        <f t="shared" si="8"/>
        <v>0</v>
      </c>
    </row>
    <row r="60" spans="1:7" s="5" customFormat="1" ht="14.25" customHeight="1" x14ac:dyDescent="0.2">
      <c r="A60" s="23" t="s">
        <v>7</v>
      </c>
      <c r="B60" s="27">
        <v>0</v>
      </c>
      <c r="C60" s="27"/>
      <c r="D60" s="27">
        <v>0</v>
      </c>
      <c r="E60" s="27"/>
      <c r="F60" s="27"/>
      <c r="G60" s="27">
        <f>SUM(B60:D60)</f>
        <v>0</v>
      </c>
    </row>
    <row r="61" spans="1:7" s="5" customFormat="1" ht="14.25" customHeight="1" x14ac:dyDescent="0.2">
      <c r="A61" s="23" t="s">
        <v>7</v>
      </c>
      <c r="B61" s="25"/>
      <c r="C61" s="25"/>
      <c r="D61" s="25"/>
      <c r="E61" s="25"/>
      <c r="F61" s="25"/>
      <c r="G61" s="25"/>
    </row>
    <row r="62" spans="1:7" s="5" customFormat="1" ht="14.25" customHeight="1" x14ac:dyDescent="0.2">
      <c r="A62" s="26" t="s">
        <v>53</v>
      </c>
      <c r="B62" s="19">
        <f t="shared" ref="B62:G62" si="9">SUM(B63:B64)</f>
        <v>0</v>
      </c>
      <c r="C62" s="19">
        <f t="shared" si="9"/>
        <v>0</v>
      </c>
      <c r="D62" s="19">
        <f t="shared" si="9"/>
        <v>0</v>
      </c>
      <c r="E62" s="19">
        <f t="shared" si="9"/>
        <v>0</v>
      </c>
      <c r="F62" s="19">
        <f t="shared" si="9"/>
        <v>0</v>
      </c>
      <c r="G62" s="19">
        <f t="shared" si="9"/>
        <v>0</v>
      </c>
    </row>
    <row r="63" spans="1:7" s="5" customFormat="1" ht="14.25" customHeight="1" x14ac:dyDescent="0.2">
      <c r="A63" s="20" t="s">
        <v>23</v>
      </c>
      <c r="B63" s="21"/>
      <c r="C63" s="21"/>
      <c r="D63" s="21"/>
      <c r="E63" s="21"/>
      <c r="F63" s="21">
        <f>+B63+D63</f>
        <v>0</v>
      </c>
      <c r="G63" s="21">
        <f>+C63+E63</f>
        <v>0</v>
      </c>
    </row>
    <row r="64" spans="1:7" s="5" customFormat="1" ht="14.25" customHeight="1" x14ac:dyDescent="0.2">
      <c r="A64" s="23" t="s">
        <v>17</v>
      </c>
      <c r="B64" s="21"/>
      <c r="C64" s="21"/>
      <c r="D64" s="21"/>
      <c r="E64" s="21"/>
      <c r="F64" s="21">
        <f>+B64+D64</f>
        <v>0</v>
      </c>
      <c r="G64" s="21">
        <f>+C64+E64</f>
        <v>0</v>
      </c>
    </row>
    <row r="65" spans="1:8" s="5" customFormat="1" ht="14.25" customHeight="1" x14ac:dyDescent="0.2">
      <c r="A65" s="26" t="s">
        <v>19</v>
      </c>
      <c r="B65" s="19">
        <f t="shared" ref="B65:G65" si="10">SUM(B66:B67)</f>
        <v>0</v>
      </c>
      <c r="C65" s="19">
        <f t="shared" si="10"/>
        <v>0</v>
      </c>
      <c r="D65" s="19">
        <f t="shared" si="10"/>
        <v>0</v>
      </c>
      <c r="E65" s="19">
        <f t="shared" si="10"/>
        <v>0</v>
      </c>
      <c r="F65" s="19">
        <f t="shared" si="10"/>
        <v>0</v>
      </c>
      <c r="G65" s="19">
        <f t="shared" si="10"/>
        <v>0</v>
      </c>
    </row>
    <row r="66" spans="1:8" s="5" customFormat="1" ht="14.25" customHeight="1" x14ac:dyDescent="0.2">
      <c r="A66" s="20" t="s">
        <v>24</v>
      </c>
      <c r="B66" s="21"/>
      <c r="C66" s="21"/>
      <c r="D66" s="21"/>
      <c r="E66" s="21"/>
      <c r="F66" s="21">
        <f>+B66+D66</f>
        <v>0</v>
      </c>
      <c r="G66" s="21">
        <f>+C66+E66</f>
        <v>0</v>
      </c>
    </row>
    <row r="67" spans="1:8" s="5" customFormat="1" ht="14.25" customHeight="1" x14ac:dyDescent="0.2">
      <c r="A67" s="20" t="s">
        <v>21</v>
      </c>
      <c r="B67" s="21"/>
      <c r="C67" s="21"/>
      <c r="D67" s="21"/>
      <c r="E67" s="21"/>
      <c r="F67" s="21">
        <f>+B67+D67</f>
        <v>0</v>
      </c>
      <c r="G67" s="21">
        <f>+C67+E67</f>
        <v>0</v>
      </c>
    </row>
    <row r="68" spans="1:8" ht="24" customHeight="1" x14ac:dyDescent="0.2">
      <c r="A68" s="28" t="s">
        <v>25</v>
      </c>
      <c r="B68" s="29">
        <f t="shared" ref="B68:G68" si="11">SUM(B7+B16+B43+B62+B65)</f>
        <v>0</v>
      </c>
      <c r="C68" s="29">
        <f t="shared" si="11"/>
        <v>0</v>
      </c>
      <c r="D68" s="29">
        <f t="shared" si="11"/>
        <v>0</v>
      </c>
      <c r="E68" s="29">
        <f t="shared" si="11"/>
        <v>0</v>
      </c>
      <c r="F68" s="29">
        <f t="shared" si="11"/>
        <v>0</v>
      </c>
      <c r="G68" s="30">
        <f t="shared" si="11"/>
        <v>0</v>
      </c>
    </row>
    <row r="69" spans="1:8" ht="12.75" customHeight="1" x14ac:dyDescent="0.2">
      <c r="A69" s="5"/>
      <c r="B69" s="8"/>
      <c r="C69" s="8"/>
      <c r="D69" s="8"/>
      <c r="E69" s="8"/>
      <c r="F69" s="8"/>
      <c r="G69" s="8"/>
    </row>
    <row r="70" spans="1:8" ht="12.75" customHeight="1" x14ac:dyDescent="0.2">
      <c r="A70" s="7" t="s">
        <v>30</v>
      </c>
      <c r="D70" s="9"/>
      <c r="E70" s="9"/>
      <c r="F70" s="9"/>
      <c r="H70" s="9"/>
    </row>
    <row r="71" spans="1:8" ht="12.75" customHeight="1" x14ac:dyDescent="0.2">
      <c r="A71" s="16" t="s">
        <v>56</v>
      </c>
      <c r="B71" s="10"/>
      <c r="C71" s="31"/>
      <c r="D71" s="10"/>
      <c r="E71" s="31"/>
      <c r="F71" s="31"/>
      <c r="G71" s="10"/>
    </row>
    <row r="72" spans="1:8" ht="12.75" customHeight="1" x14ac:dyDescent="0.2">
      <c r="A72" s="17" t="s">
        <v>57</v>
      </c>
      <c r="B72" s="10"/>
      <c r="C72" s="31"/>
      <c r="D72" s="10"/>
      <c r="E72" s="31"/>
      <c r="F72" s="31"/>
      <c r="G72" s="10"/>
    </row>
    <row r="73" spans="1:8" ht="12.75" customHeight="1" x14ac:dyDescent="0.2">
      <c r="A73" s="17" t="s">
        <v>58</v>
      </c>
      <c r="B73" s="10"/>
      <c r="C73" s="31"/>
      <c r="D73" s="10"/>
      <c r="E73" s="31"/>
      <c r="F73" s="31"/>
      <c r="G73" s="10"/>
    </row>
    <row r="74" spans="1:8" ht="12.75" customHeight="1" x14ac:dyDescent="0.2">
      <c r="A74" s="17" t="s">
        <v>59</v>
      </c>
      <c r="B74" s="10"/>
      <c r="C74" s="31"/>
      <c r="D74" s="10"/>
      <c r="E74" s="31"/>
      <c r="F74" s="31"/>
      <c r="G74" s="10"/>
    </row>
    <row r="75" spans="1:8" ht="12.75" customHeight="1" x14ac:dyDescent="0.2">
      <c r="A75" s="17" t="s">
        <v>60</v>
      </c>
      <c r="B75" s="10"/>
      <c r="C75" s="31"/>
      <c r="D75" s="10"/>
      <c r="E75" s="31"/>
      <c r="F75" s="31"/>
      <c r="G75" s="10"/>
    </row>
    <row r="76" spans="1:8" ht="12.75" customHeight="1" x14ac:dyDescent="0.2">
      <c r="A76" s="32" t="s">
        <v>64</v>
      </c>
      <c r="B76" s="31"/>
      <c r="C76" s="31"/>
      <c r="D76" s="31"/>
      <c r="E76" s="31"/>
      <c r="F76" s="31"/>
      <c r="G76" s="31"/>
    </row>
    <row r="77" spans="1:8" ht="12.75" customHeight="1" x14ac:dyDescent="0.2">
      <c r="A77" s="32" t="s">
        <v>63</v>
      </c>
      <c r="B77" s="31"/>
      <c r="C77" s="31"/>
      <c r="D77" s="31"/>
      <c r="E77" s="31"/>
      <c r="F77" s="31"/>
      <c r="G77" s="31"/>
    </row>
    <row r="78" spans="1:8" ht="12.75" customHeight="1" x14ac:dyDescent="0.2">
      <c r="A78" s="7"/>
      <c r="B78" s="10"/>
      <c r="C78" s="31"/>
      <c r="D78" s="10"/>
      <c r="E78" s="31"/>
      <c r="F78" s="31"/>
      <c r="G78" s="10"/>
    </row>
    <row r="79" spans="1:8" ht="12.75" customHeight="1" x14ac:dyDescent="0.2">
      <c r="A79" s="7" t="s">
        <v>27</v>
      </c>
      <c r="B79" s="12"/>
      <c r="C79" s="12"/>
      <c r="D79" s="11"/>
      <c r="E79" s="11"/>
      <c r="F79" s="11"/>
      <c r="G79" s="12"/>
    </row>
    <row r="81" spans="1:7" ht="12.75" customHeight="1" x14ac:dyDescent="0.2"/>
    <row r="82" spans="1:7" ht="12.75" customHeight="1" x14ac:dyDescent="0.2">
      <c r="A82" s="10"/>
      <c r="B82" s="6"/>
      <c r="C82" s="6"/>
      <c r="D82" s="6"/>
      <c r="E82" s="6"/>
      <c r="F82" s="6"/>
      <c r="G82" s="6"/>
    </row>
    <row r="83" spans="1:7" ht="12.75" customHeight="1" x14ac:dyDescent="0.2">
      <c r="A83" s="12"/>
      <c r="B83" s="6"/>
      <c r="C83" s="6"/>
      <c r="D83" s="6"/>
      <c r="E83" s="6"/>
      <c r="F83" s="6"/>
      <c r="G83" s="6"/>
    </row>
    <row r="84" spans="1:7" x14ac:dyDescent="0.2">
      <c r="B84" s="15">
        <f>SUM(B7:B68)</f>
        <v>0</v>
      </c>
      <c r="C84" s="15"/>
      <c r="D84" s="15">
        <f>SUM(D7:D68)</f>
        <v>0</v>
      </c>
      <c r="E84" s="15"/>
      <c r="F84" s="15"/>
      <c r="G84" s="15">
        <f>SUM(G7:G68)</f>
        <v>0</v>
      </c>
    </row>
    <row r="85" spans="1:7" ht="12.75" customHeight="1" x14ac:dyDescent="0.2">
      <c r="B85" s="13">
        <f>+B84/3</f>
        <v>0</v>
      </c>
      <c r="C85" s="13"/>
      <c r="D85" s="13">
        <f>+D84/3</f>
        <v>0</v>
      </c>
      <c r="E85" s="13"/>
      <c r="F85" s="13"/>
      <c r="G85" s="13">
        <f>+G84/3</f>
        <v>0</v>
      </c>
    </row>
  </sheetData>
  <sortState ref="A6:F16">
    <sortCondition ref="A6"/>
  </sortState>
  <mergeCells count="7">
    <mergeCell ref="A1:G1"/>
    <mergeCell ref="A2:G2"/>
    <mergeCell ref="A3:G3"/>
    <mergeCell ref="B5:C5"/>
    <mergeCell ref="D5:E5"/>
    <mergeCell ref="F5:G5"/>
    <mergeCell ref="A5:A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10 Capacit ac</vt:lpstr>
      <vt:lpstr>11 Cur tutoria</vt:lpstr>
      <vt:lpstr>12 Cursos form</vt:lpstr>
      <vt:lpstr>13 Diplomados</vt:lpstr>
      <vt:lpstr>14 Cur tutoria ext</vt:lpstr>
      <vt:lpstr>15 Cursos ext 1</vt:lpstr>
      <vt:lpstr>16 Diplomados ext </vt:lpstr>
      <vt:lpstr>134 diplom BIEN</vt:lpstr>
      <vt:lpstr>'10 Capacit ac'!Área_de_impresión</vt:lpstr>
      <vt:lpstr>'11 Cur tutoria'!Área_de_impresión</vt:lpstr>
      <vt:lpstr>'12 Cursos form'!Área_de_impresión</vt:lpstr>
      <vt:lpstr>'13 Diplomados'!Área_de_impresión</vt:lpstr>
      <vt:lpstr>'134 diplom BIEN'!Área_de_impresión</vt:lpstr>
      <vt:lpstr>'14 Cur tutoria ext'!Área_de_impresión</vt:lpstr>
      <vt:lpstr>'15 Cursos ext 1'!Área_de_impresión</vt:lpstr>
      <vt:lpstr>'16 Diplomados ext '!Área_de_impresión</vt:lpstr>
    </vt:vector>
  </TitlesOfParts>
  <Company>DGP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Guadalupe_DGP</dc:creator>
  <cp:lastModifiedBy>Barbara</cp:lastModifiedBy>
  <cp:lastPrinted>2014-02-11T17:04:52Z</cp:lastPrinted>
  <dcterms:created xsi:type="dcterms:W3CDTF">2003-11-12T17:03:51Z</dcterms:created>
  <dcterms:modified xsi:type="dcterms:W3CDTF">2014-02-17T17:15:11Z</dcterms:modified>
</cp:coreProperties>
</file>