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hidePivotFieldList="1" defaultThemeVersion="124226"/>
  <bookViews>
    <workbookView xWindow="135" yWindow="-60" windowWidth="7320" windowHeight="4650" tabRatio="856"/>
  </bookViews>
  <sheets>
    <sheet name="13 Serv Social" sheetId="257" r:id="rId1"/>
    <sheet name="14 Prac Prof " sheetId="258" r:id="rId2"/>
    <sheet name="15 Egres" sheetId="259" r:id="rId3"/>
    <sheet name="29 Consector" sheetId="268" r:id="rId4"/>
    <sheet name="30 Contipo" sheetId="269" r:id="rId5"/>
  </sheets>
  <definedNames>
    <definedName name="_xlnm._FilterDatabase" localSheetId="0" hidden="1">'13 Serv Social'!$A$4:$K$38</definedName>
    <definedName name="a">#REF!</definedName>
    <definedName name="aA" localSheetId="1">#REF!</definedName>
    <definedName name="aA">#REF!</definedName>
    <definedName name="ab">#REF!</definedName>
    <definedName name="aba">#REF!</definedName>
    <definedName name="AMARASA" localSheetId="1">#REF!</definedName>
    <definedName name="AMARASA">#REF!</definedName>
    <definedName name="Años_préstamo">#REF!</definedName>
    <definedName name="_xlnm.Print_Area" localSheetId="0">'13 Serv Social'!$A$1:$M$61</definedName>
    <definedName name="_xlnm.Print_Area" localSheetId="1">'14 Prac Prof '!$A$1:$N$46</definedName>
    <definedName name="_xlnm.Print_Area" localSheetId="2">'15 Egres'!$A$1:$M$46</definedName>
    <definedName name="_xlnm.Print_Area" localSheetId="3">'29 Consector'!$A$1:$E$105</definedName>
    <definedName name="_xlnm.Print_Area" localSheetId="4">'30 Contipo'!$A$1:$F$105</definedName>
    <definedName name="asasa" localSheetId="0">#REF!</definedName>
    <definedName name="asasa" localSheetId="1">#REF!</definedName>
    <definedName name="asasa" localSheetId="2">#REF!</definedName>
    <definedName name="asasa" localSheetId="3">#REF!</definedName>
    <definedName name="asasa" localSheetId="4">#REF!</definedName>
    <definedName name="asasa">#REF!</definedName>
    <definedName name="asdasa" localSheetId="0">#REF!</definedName>
    <definedName name="asdasa" localSheetId="1">#REF!</definedName>
    <definedName name="asdasa" localSheetId="2">#REF!</definedName>
    <definedName name="asdasa" localSheetId="3">#REF!</definedName>
    <definedName name="asdasa" localSheetId="4">#REF!</definedName>
    <definedName name="asdasa">#REF!</definedName>
    <definedName name="asdsa" localSheetId="0">#REF!</definedName>
    <definedName name="asdsa" localSheetId="1">#REF!</definedName>
    <definedName name="asdsa" localSheetId="2">#REF!</definedName>
    <definedName name="asdsa" localSheetId="3">#REF!</definedName>
    <definedName name="asdsa" localSheetId="4">#REF!</definedName>
    <definedName name="asdsa">#REF!</definedName>
    <definedName name="asdsa1">#REF!</definedName>
    <definedName name="_xlnm.Database">#REF!</definedName>
    <definedName name="c_canalizacion" localSheetId="0">#REF!</definedName>
    <definedName name="c_canalizacion" localSheetId="1">#REF!</definedName>
    <definedName name="c_canalizacion" localSheetId="2">#REF!</definedName>
    <definedName name="c_canalizacion" localSheetId="3">#REF!</definedName>
    <definedName name="c_canalizacion" localSheetId="4">#REF!</definedName>
    <definedName name="c_canalizacion">#REF!</definedName>
    <definedName name="c_canalizacion_3" localSheetId="0">#REF!</definedName>
    <definedName name="c_canalizacion_3" localSheetId="1">#REF!</definedName>
    <definedName name="c_canalizacion_3" localSheetId="2">#REF!</definedName>
    <definedName name="c_canalizacion_3" localSheetId="3">#REF!</definedName>
    <definedName name="c_canalizacion_3" localSheetId="4">#REF!</definedName>
    <definedName name="c_canalizacion_3">#REF!</definedName>
    <definedName name="c_canalizacion_4" localSheetId="0">#REF!</definedName>
    <definedName name="c_canalizacion_4" localSheetId="1">#REF!</definedName>
    <definedName name="c_canalizacion_4" localSheetId="2">#REF!</definedName>
    <definedName name="c_canalizacion_4" localSheetId="3">#REF!</definedName>
    <definedName name="c_canalizacion_4" localSheetId="4">#REF!</definedName>
    <definedName name="c_canalizacion_4">#REF!</definedName>
    <definedName name="c_canalizacion_5" localSheetId="0">#REF!</definedName>
    <definedName name="c_canalizacion_5" localSheetId="1">#REF!</definedName>
    <definedName name="c_canalizacion_5" localSheetId="2">#REF!</definedName>
    <definedName name="c_canalizacion_5" localSheetId="3">#REF!</definedName>
    <definedName name="c_canalizacion_5" localSheetId="4">#REF!</definedName>
    <definedName name="c_canalizacion_5">#REF!</definedName>
    <definedName name="c_canalizacion1">#REF!</definedName>
    <definedName name="c_emprendedores_prospecto_NOUN1">#REF!</definedName>
    <definedName name="c_emprendedores_prospecto_NOUNI" localSheetId="0">#REF!</definedName>
    <definedName name="c_emprendedores_prospecto_NOUNI" localSheetId="1">#REF!</definedName>
    <definedName name="c_emprendedores_prospecto_NOUNI" localSheetId="2">#REF!</definedName>
    <definedName name="c_emprendedores_prospecto_NOUNI" localSheetId="3">#REF!</definedName>
    <definedName name="c_emprendedores_prospecto_NOUNI" localSheetId="4">#REF!</definedName>
    <definedName name="c_emprendedores_prospecto_NOUNI">#REF!</definedName>
    <definedName name="c_emprendedores_prospecto_NOUNI_3" localSheetId="0">#REF!</definedName>
    <definedName name="c_emprendedores_prospecto_NOUNI_3" localSheetId="1">#REF!</definedName>
    <definedName name="c_emprendedores_prospecto_NOUNI_3" localSheetId="2">#REF!</definedName>
    <definedName name="c_emprendedores_prospecto_NOUNI_3" localSheetId="3">#REF!</definedName>
    <definedName name="c_emprendedores_prospecto_NOUNI_3" localSheetId="4">#REF!</definedName>
    <definedName name="c_emprendedores_prospecto_NOUNI_3">#REF!</definedName>
    <definedName name="c_emprendedores_prospecto_NOUNI_4" localSheetId="0">#REF!</definedName>
    <definedName name="c_emprendedores_prospecto_NOUNI_4" localSheetId="1">#REF!</definedName>
    <definedName name="c_emprendedores_prospecto_NOUNI_4" localSheetId="2">#REF!</definedName>
    <definedName name="c_emprendedores_prospecto_NOUNI_4" localSheetId="3">#REF!</definedName>
    <definedName name="c_emprendedores_prospecto_NOUNI_4" localSheetId="4">#REF!</definedName>
    <definedName name="c_emprendedores_prospecto_NOUNI_4">#REF!</definedName>
    <definedName name="c_emprendedores_prospecto_NOUNI_5" localSheetId="0">#REF!</definedName>
    <definedName name="c_emprendedores_prospecto_NOUNI_5" localSheetId="1">#REF!</definedName>
    <definedName name="c_emprendedores_prospecto_NOUNI_5" localSheetId="2">#REF!</definedName>
    <definedName name="c_emprendedores_prospecto_NOUNI_5" localSheetId="3">#REF!</definedName>
    <definedName name="c_emprendedores_prospecto_NOUNI_5" localSheetId="4">#REF!</definedName>
    <definedName name="c_emprendedores_prospecto_NOUNI_5">#REF!</definedName>
    <definedName name="c_emprendedores_prospecto_UNI" localSheetId="0">#REF!</definedName>
    <definedName name="c_emprendedores_prospecto_UNI" localSheetId="1">#REF!</definedName>
    <definedName name="c_emprendedores_prospecto_UNI" localSheetId="2">#REF!</definedName>
    <definedName name="c_emprendedores_prospecto_UNI" localSheetId="3">#REF!</definedName>
    <definedName name="c_emprendedores_prospecto_UNI" localSheetId="4">#REF!</definedName>
    <definedName name="c_emprendedores_prospecto_UNI">#REF!</definedName>
    <definedName name="c_emprendedores_prospecto_UNI_3" localSheetId="0">#REF!</definedName>
    <definedName name="c_emprendedores_prospecto_UNI_3" localSheetId="1">#REF!</definedName>
    <definedName name="c_emprendedores_prospecto_UNI_3" localSheetId="2">#REF!</definedName>
    <definedName name="c_emprendedores_prospecto_UNI_3" localSheetId="3">#REF!</definedName>
    <definedName name="c_emprendedores_prospecto_UNI_3" localSheetId="4">#REF!</definedName>
    <definedName name="c_emprendedores_prospecto_UNI_3">#REF!</definedName>
    <definedName name="c_emprendedores_prospecto_UNI_4" localSheetId="0">#REF!</definedName>
    <definedName name="c_emprendedores_prospecto_UNI_4" localSheetId="1">#REF!</definedName>
    <definedName name="c_emprendedores_prospecto_UNI_4" localSheetId="2">#REF!</definedName>
    <definedName name="c_emprendedores_prospecto_UNI_4" localSheetId="3">#REF!</definedName>
    <definedName name="c_emprendedores_prospecto_UNI_4" localSheetId="4">#REF!</definedName>
    <definedName name="c_emprendedores_prospecto_UNI_4">#REF!</definedName>
    <definedName name="c_emprendedores_prospecto_UNI_5" localSheetId="0">#REF!</definedName>
    <definedName name="c_emprendedores_prospecto_UNI_5" localSheetId="1">#REF!</definedName>
    <definedName name="c_emprendedores_prospecto_UNI_5" localSheetId="2">#REF!</definedName>
    <definedName name="c_emprendedores_prospecto_UNI_5" localSheetId="3">#REF!</definedName>
    <definedName name="c_emprendedores_prospecto_UNI_5" localSheetId="4">#REF!</definedName>
    <definedName name="c_emprendedores_prospecto_UNI_5">#REF!</definedName>
    <definedName name="c_emprendedores_prospecto_UNI1">#REF!</definedName>
    <definedName name="c_empresas_visitadas" localSheetId="0">#REF!</definedName>
    <definedName name="c_empresas_visitadas" localSheetId="1">#REF!</definedName>
    <definedName name="c_empresas_visitadas" localSheetId="2">#REF!</definedName>
    <definedName name="c_empresas_visitadas" localSheetId="3">#REF!</definedName>
    <definedName name="c_empresas_visitadas" localSheetId="4">#REF!</definedName>
    <definedName name="c_empresas_visitadas">#REF!</definedName>
    <definedName name="c_empresas_visitadas_3" localSheetId="0">#REF!</definedName>
    <definedName name="c_empresas_visitadas_3" localSheetId="1">#REF!</definedName>
    <definedName name="c_empresas_visitadas_3" localSheetId="2">#REF!</definedName>
    <definedName name="c_empresas_visitadas_3" localSheetId="3">#REF!</definedName>
    <definedName name="c_empresas_visitadas_3" localSheetId="4">#REF!</definedName>
    <definedName name="c_empresas_visitadas_3">#REF!</definedName>
    <definedName name="c_empresas_visitadas_4" localSheetId="0">#REF!</definedName>
    <definedName name="c_empresas_visitadas_4" localSheetId="1">#REF!</definedName>
    <definedName name="c_empresas_visitadas_4" localSheetId="2">#REF!</definedName>
    <definedName name="c_empresas_visitadas_4" localSheetId="3">#REF!</definedName>
    <definedName name="c_empresas_visitadas_4" localSheetId="4">#REF!</definedName>
    <definedName name="c_empresas_visitadas_4">#REF!</definedName>
    <definedName name="c_empresas_visitadas_5" localSheetId="0">#REF!</definedName>
    <definedName name="c_empresas_visitadas_5" localSheetId="1">#REF!</definedName>
    <definedName name="c_empresas_visitadas_5" localSheetId="2">#REF!</definedName>
    <definedName name="c_empresas_visitadas_5" localSheetId="3">#REF!</definedName>
    <definedName name="c_empresas_visitadas_5" localSheetId="4">#REF!</definedName>
    <definedName name="c_empresas_visitadas_5">#REF!</definedName>
    <definedName name="c_empresas_visitadas1">#REF!</definedName>
    <definedName name="c_generales" localSheetId="0">#REF!</definedName>
    <definedName name="c_generales" localSheetId="1">#REF!</definedName>
    <definedName name="c_generales" localSheetId="2">#REF!</definedName>
    <definedName name="c_generales" localSheetId="3">#REF!</definedName>
    <definedName name="c_generales" localSheetId="4">#REF!</definedName>
    <definedName name="c_generales">#REF!</definedName>
    <definedName name="c_generales_3" localSheetId="0">#REF!</definedName>
    <definedName name="c_generales_3" localSheetId="1">#REF!</definedName>
    <definedName name="c_generales_3" localSheetId="2">#REF!</definedName>
    <definedName name="c_generales_3" localSheetId="3">#REF!</definedName>
    <definedName name="c_generales_3" localSheetId="4">#REF!</definedName>
    <definedName name="c_generales_3">#REF!</definedName>
    <definedName name="c_generales_4" localSheetId="0">#REF!</definedName>
    <definedName name="c_generales_4" localSheetId="1">#REF!</definedName>
    <definedName name="c_generales_4" localSheetId="2">#REF!</definedName>
    <definedName name="c_generales_4" localSheetId="3">#REF!</definedName>
    <definedName name="c_generales_4" localSheetId="4">#REF!</definedName>
    <definedName name="c_generales_4">#REF!</definedName>
    <definedName name="c_generales_5" localSheetId="0">#REF!</definedName>
    <definedName name="c_generales_5" localSheetId="1">#REF!</definedName>
    <definedName name="c_generales_5" localSheetId="2">#REF!</definedName>
    <definedName name="c_generales_5" localSheetId="3">#REF!</definedName>
    <definedName name="c_generales_5" localSheetId="4">#REF!</definedName>
    <definedName name="c_generales_5">#REF!</definedName>
    <definedName name="C_hola" localSheetId="1">#REF!</definedName>
    <definedName name="C_hola">#REF!</definedName>
    <definedName name="Ca">#N/A</definedName>
    <definedName name="Cal">#N/A</definedName>
    <definedName name="Capital">#REF!</definedName>
    <definedName name="cursos" localSheetId="0">#REF!</definedName>
    <definedName name="cursos" localSheetId="1">#REF!</definedName>
    <definedName name="cursos" localSheetId="2">#REF!</definedName>
    <definedName name="cursos" localSheetId="3">#REF!</definedName>
    <definedName name="cursos" localSheetId="4">#REF!</definedName>
    <definedName name="cursos">#REF!</definedName>
    <definedName name="Datos">#REF!</definedName>
    <definedName name="Día_de_pago">DATE(YEAR(Inicio_prestamo),MONTH(Inicio_prestamo)+Payment_Number,DAY(Inicio_prestamo))</definedName>
    <definedName name="e">#REF!</definedName>
    <definedName name="extension" localSheetId="0">#REF!</definedName>
    <definedName name="extension" localSheetId="1">#REF!</definedName>
    <definedName name="extension" localSheetId="2">#REF!</definedName>
    <definedName name="extension" localSheetId="3">#REF!</definedName>
    <definedName name="extension" localSheetId="4">#REF!</definedName>
    <definedName name="extension">#REF!</definedName>
    <definedName name="Fecha_de_pago">#REF!</definedName>
    <definedName name="ff">#REF!</definedName>
    <definedName name="Fila_de_encabezado">ROW(#REF!)</definedName>
    <definedName name="HHHHH" localSheetId="1">#REF!</definedName>
    <definedName name="HHHHH">#REF!</definedName>
    <definedName name="hol">#REF!</definedName>
    <definedName name="hola" localSheetId="0">#REF!</definedName>
    <definedName name="hola" localSheetId="1">#REF!</definedName>
    <definedName name="hola" localSheetId="2">#REF!</definedName>
    <definedName name="hola" localSheetId="3">#REF!</definedName>
    <definedName name="hola" localSheetId="4">#REF!</definedName>
    <definedName name="hola">#REF!</definedName>
    <definedName name="holdf">#REF!</definedName>
    <definedName name="hoollaaaaa" localSheetId="1">#REF!</definedName>
    <definedName name="hoollaaaaa">#REF!</definedName>
    <definedName name="Importe_del_préstamo">#REF!</definedName>
    <definedName name="Impresión_completa">#REF!</definedName>
    <definedName name="Inicio_prestamo">#REF!</definedName>
    <definedName name="Int">#REF!</definedName>
    <definedName name="Int_acum">#REF!</definedName>
    <definedName name="Interés_total">#REF!</definedName>
    <definedName name="lucia15" localSheetId="0">#REF!</definedName>
    <definedName name="lucia15" localSheetId="1">#REF!</definedName>
    <definedName name="lucia15" localSheetId="2">#REF!</definedName>
    <definedName name="lucia15" localSheetId="3">#REF!</definedName>
    <definedName name="lucia15" localSheetId="4">#REF!</definedName>
    <definedName name="lucia15">#REF!</definedName>
    <definedName name="lucia155" localSheetId="1">#REF!</definedName>
    <definedName name="lucia155">#REF!</definedName>
    <definedName name="manej" localSheetId="1">#REF!</definedName>
    <definedName name="manej">#REF!</definedName>
    <definedName name="naaaa" localSheetId="0">#REF!</definedName>
    <definedName name="naaaa" localSheetId="1">#REF!</definedName>
    <definedName name="naaaa" localSheetId="2">#REF!</definedName>
    <definedName name="naaaa" localSheetId="3">#REF!</definedName>
    <definedName name="naaaa" localSheetId="4">#REF!</definedName>
    <definedName name="naaaa">#REF!</definedName>
    <definedName name="nooo" localSheetId="0">#REF!</definedName>
    <definedName name="nooo" localSheetId="1">#REF!</definedName>
    <definedName name="nooo" localSheetId="2">#REF!</definedName>
    <definedName name="nooo" localSheetId="3">#REF!</definedName>
    <definedName name="nooo" localSheetId="4">#REF!</definedName>
    <definedName name="nooo">#REF!</definedName>
    <definedName name="Núm_de_pago">#REF!</definedName>
    <definedName name="Núm_pagos_al_año">#REF!</definedName>
    <definedName name="Número_de_pagos">MATCH(0.01,Saldo_final,-1)+1</definedName>
    <definedName name="P">#N/A</definedName>
    <definedName name="Pago_adicional">#REF!</definedName>
    <definedName name="Pago_mensual_programado">#REF!</definedName>
    <definedName name="Pago_progr">#REF!</definedName>
    <definedName name="Pago_total">#REF!</definedName>
    <definedName name="Pagos_adicionales_programados">#REF!</definedName>
    <definedName name="PIFI" localSheetId="1">#REF!</definedName>
    <definedName name="PIFI">#REF!</definedName>
    <definedName name="PIFIEMS" localSheetId="1">#REF!</definedName>
    <definedName name="PIFIEMS">#REF!</definedName>
    <definedName name="planeacion" localSheetId="0">#REF!</definedName>
    <definedName name="planeacion" localSheetId="1">#REF!</definedName>
    <definedName name="planeacion" localSheetId="2">#REF!</definedName>
    <definedName name="planeacion" localSheetId="3">#REF!</definedName>
    <definedName name="planeacion" localSheetId="4">#REF!</definedName>
    <definedName name="planeacion">#REF!</definedName>
    <definedName name="prueba_albergados2" localSheetId="0">#REF!</definedName>
    <definedName name="prueba_albergados2" localSheetId="1">#REF!</definedName>
    <definedName name="prueba_albergados2" localSheetId="2">#REF!</definedName>
    <definedName name="prueba_albergados2" localSheetId="3">#REF!</definedName>
    <definedName name="prueba_albergados2" localSheetId="4">#REF!</definedName>
    <definedName name="prueba_albergados2">#REF!</definedName>
    <definedName name="prueba_albergados2_3" localSheetId="0">#REF!</definedName>
    <definedName name="prueba_albergados2_3" localSheetId="1">#REF!</definedName>
    <definedName name="prueba_albergados2_3" localSheetId="2">#REF!</definedName>
    <definedName name="prueba_albergados2_3" localSheetId="3">#REF!</definedName>
    <definedName name="prueba_albergados2_3" localSheetId="4">#REF!</definedName>
    <definedName name="prueba_albergados2_3">#REF!</definedName>
    <definedName name="prueba_albergados2_4" localSheetId="0">#REF!</definedName>
    <definedName name="prueba_albergados2_4" localSheetId="1">#REF!</definedName>
    <definedName name="prueba_albergados2_4" localSheetId="2">#REF!</definedName>
    <definedName name="prueba_albergados2_4" localSheetId="3">#REF!</definedName>
    <definedName name="prueba_albergados2_4" localSheetId="4">#REF!</definedName>
    <definedName name="prueba_albergados2_4">#REF!</definedName>
    <definedName name="prueba_albergados2_5" localSheetId="0">#REF!</definedName>
    <definedName name="prueba_albergados2_5" localSheetId="1">#REF!</definedName>
    <definedName name="prueba_albergados2_5" localSheetId="2">#REF!</definedName>
    <definedName name="prueba_albergados2_5" localSheetId="3">#REF!</definedName>
    <definedName name="prueba_albergados2_5" localSheetId="4">#REF!</definedName>
    <definedName name="prueba_albergados2_5">#REF!</definedName>
    <definedName name="Restablecer_área_de_impresión">OFFSET(Impresión_completa,0,0,Última_fila)</definedName>
    <definedName name="rewfg">#REF!</definedName>
    <definedName name="Saldo_final">#REF!</definedName>
    <definedName name="Saldo_inicial">#REF!</definedName>
    <definedName name="sdas" localSheetId="1">#REF!</definedName>
    <definedName name="sdas">#REF!</definedName>
    <definedName name="siiiii" localSheetId="0">#REF!</definedName>
    <definedName name="siiiii" localSheetId="1">#REF!</definedName>
    <definedName name="siiiii" localSheetId="2">#REF!</definedName>
    <definedName name="siiiii" localSheetId="3">#REF!</definedName>
    <definedName name="siiiii" localSheetId="4">#REF!</definedName>
    <definedName name="siiiii">#REF!</definedName>
    <definedName name="siiiii_8" localSheetId="0">#REF!</definedName>
    <definedName name="siiiii_8" localSheetId="1">#REF!</definedName>
    <definedName name="siiiii_8" localSheetId="2">#REF!</definedName>
    <definedName name="siiiii_8" localSheetId="3">#REF!</definedName>
    <definedName name="siiiii_8" localSheetId="4">#REF!</definedName>
    <definedName name="siiiii_8">#REF!</definedName>
    <definedName name="sssss" localSheetId="0">#REF!</definedName>
    <definedName name="sssss" localSheetId="1">#REF!</definedName>
    <definedName name="sssss" localSheetId="2">#REF!</definedName>
    <definedName name="sssss" localSheetId="3">#REF!</definedName>
    <definedName name="sssss" localSheetId="4">#REF!</definedName>
    <definedName name="sssss">#REF!</definedName>
    <definedName name="Tasa_de_interés">#REF!</definedName>
    <definedName name="Tasa_de_interés_programada">#REF!</definedName>
    <definedName name="Título_a_imprimir" localSheetId="1">#REF!</definedName>
    <definedName name="Título_a_imprimir">#REF!</definedName>
    <definedName name="_xlnm.Print_Titles" localSheetId="0">'13 Serv Social'!$1:$4</definedName>
    <definedName name="_xlnm.Print_Titles" localSheetId="3">'29 Consector'!$1:$3</definedName>
    <definedName name="_xlnm.Print_Titles" localSheetId="4">'30 Contipo'!$1:$3</definedName>
    <definedName name="Tìtulos_a_imprimir" localSheetId="1">#REF!</definedName>
    <definedName name="Tìtulos_a_imprimir">#REF!</definedName>
    <definedName name="Última_fila">IF(Valores_especificados,Fila_de_encabezado+Número_de_pagos,Fila_de_encabezado)</definedName>
    <definedName name="Valores_especificados">IF(Importe_del_préstamo*Tasa_de_interés*Años_préstamo*Inicio_prestamo&gt;0,1,0)</definedName>
    <definedName name="verinv2">#REF!</definedName>
  </definedNames>
  <calcPr calcId="145621"/>
  <customWorkbookViews>
    <customWorkbookView name="Guadalupe_DGP - Vista personalizada" guid="{061E7159-9A4D-4334-B617-669E64BFBA0D}" mergeInterval="0" personalView="1" maximized="1" windowWidth="1020" windowHeight="578" tabRatio="872" activeSheetId="2"/>
    <customWorkbookView name="Cristian_DGP - Vista personalizada" guid="{7C2084D5-2B39-4587-A582-C3C8716BC185}" mergeInterval="0" personalView="1" maximized="1" windowWidth="1020" windowHeight="578" tabRatio="872" activeSheetId="20"/>
  </customWorkbookViews>
</workbook>
</file>

<file path=xl/calcChain.xml><?xml version="1.0" encoding="utf-8"?>
<calcChain xmlns="http://schemas.openxmlformats.org/spreadsheetml/2006/main">
  <c r="N37" i="258" l="1"/>
  <c r="N26" i="258"/>
  <c r="N6" i="258"/>
  <c r="N40" i="258" s="1"/>
  <c r="J39" i="258"/>
  <c r="J28" i="258"/>
  <c r="J29" i="258"/>
  <c r="J30" i="258"/>
  <c r="J31" i="258"/>
  <c r="J32" i="258"/>
  <c r="J33" i="258"/>
  <c r="J34" i="258"/>
  <c r="J35" i="258"/>
  <c r="J36" i="258"/>
  <c r="J8" i="258"/>
  <c r="J9" i="258"/>
  <c r="J10" i="258"/>
  <c r="J11" i="258"/>
  <c r="J12" i="258"/>
  <c r="J13" i="258"/>
  <c r="J14" i="258"/>
  <c r="J15" i="258"/>
  <c r="J16" i="258"/>
  <c r="J17" i="258"/>
  <c r="J18" i="258"/>
  <c r="J19" i="258"/>
  <c r="J20" i="258"/>
  <c r="J21" i="258"/>
  <c r="J22" i="258"/>
  <c r="J23" i="258"/>
  <c r="J24" i="258"/>
  <c r="J25" i="258"/>
  <c r="K8" i="257"/>
  <c r="L8" i="257"/>
  <c r="K9" i="257"/>
  <c r="L9" i="257"/>
  <c r="K10" i="257"/>
  <c r="L10" i="257"/>
  <c r="K11" i="257"/>
  <c r="L11" i="257"/>
  <c r="K12" i="257"/>
  <c r="L12" i="257"/>
  <c r="K13" i="257"/>
  <c r="L13" i="257"/>
  <c r="K14" i="257"/>
  <c r="L14" i="257"/>
  <c r="K15" i="257"/>
  <c r="L15" i="257"/>
  <c r="K16" i="257"/>
  <c r="L16" i="257"/>
  <c r="K17" i="257"/>
  <c r="L17" i="257"/>
  <c r="K18" i="257"/>
  <c r="L18" i="257"/>
  <c r="K19" i="257"/>
  <c r="L19" i="257"/>
  <c r="K20" i="257"/>
  <c r="L20" i="257"/>
  <c r="K21" i="257"/>
  <c r="L21" i="257"/>
  <c r="K22" i="257"/>
  <c r="L22" i="257"/>
  <c r="K23" i="257"/>
  <c r="L23" i="257"/>
  <c r="K24" i="257"/>
  <c r="L24" i="257"/>
  <c r="K25" i="257"/>
  <c r="L25" i="257"/>
  <c r="K26" i="257"/>
  <c r="L26" i="257"/>
  <c r="K27" i="257"/>
  <c r="L27" i="257"/>
  <c r="K28" i="257"/>
  <c r="L28" i="257"/>
  <c r="K30" i="257"/>
  <c r="L30" i="257"/>
  <c r="K31" i="257"/>
  <c r="L31" i="257"/>
  <c r="K32" i="257"/>
  <c r="L32" i="257"/>
  <c r="K33" i="257"/>
  <c r="L33" i="257"/>
  <c r="K34" i="257"/>
  <c r="L34" i="257"/>
  <c r="K35" i="257"/>
  <c r="L35" i="257"/>
  <c r="K36" i="257"/>
  <c r="L36" i="257"/>
  <c r="K37" i="257"/>
  <c r="L37" i="257"/>
  <c r="K38" i="257"/>
  <c r="L38" i="257"/>
  <c r="K39" i="257"/>
  <c r="L39" i="257"/>
  <c r="K41" i="257"/>
  <c r="L41" i="257"/>
  <c r="K42" i="257"/>
  <c r="L42" i="257"/>
  <c r="K43" i="257"/>
  <c r="L43" i="257"/>
  <c r="K45" i="257"/>
  <c r="L45" i="257"/>
  <c r="K46" i="257"/>
  <c r="L46" i="257"/>
  <c r="K47" i="257"/>
  <c r="L47" i="257"/>
  <c r="K48" i="257"/>
  <c r="L48" i="257"/>
  <c r="K49" i="257"/>
  <c r="L49" i="257"/>
  <c r="K50" i="257"/>
  <c r="L50" i="257"/>
  <c r="K51" i="257"/>
  <c r="L51" i="257"/>
  <c r="K52" i="257"/>
  <c r="L52" i="257"/>
  <c r="K53" i="257"/>
  <c r="L53" i="257"/>
  <c r="K54" i="257"/>
  <c r="L54" i="257"/>
  <c r="K55" i="257"/>
  <c r="L55" i="257"/>
  <c r="K56" i="257"/>
  <c r="L56" i="257"/>
  <c r="J46" i="257"/>
  <c r="J47" i="257"/>
  <c r="J48" i="257"/>
  <c r="J49" i="257"/>
  <c r="J50" i="257"/>
  <c r="J51" i="257"/>
  <c r="J52" i="257"/>
  <c r="J53" i="257"/>
  <c r="J54" i="257"/>
  <c r="J55" i="257"/>
  <c r="J56" i="257"/>
  <c r="J42" i="257"/>
  <c r="J43" i="257"/>
  <c r="G46" i="257"/>
  <c r="G47" i="257"/>
  <c r="G48" i="257"/>
  <c r="M48" i="257" s="1"/>
  <c r="G49" i="257"/>
  <c r="G50" i="257"/>
  <c r="G51" i="257"/>
  <c r="G52" i="257"/>
  <c r="M52" i="257" s="1"/>
  <c r="G53" i="257"/>
  <c r="G54" i="257"/>
  <c r="M54" i="257" s="1"/>
  <c r="G55" i="257"/>
  <c r="G56" i="257"/>
  <c r="G42" i="257"/>
  <c r="G43" i="257"/>
  <c r="G9" i="257"/>
  <c r="G10" i="257"/>
  <c r="G11" i="257"/>
  <c r="G12" i="257"/>
  <c r="G13" i="257"/>
  <c r="G14" i="257"/>
  <c r="G15" i="257"/>
  <c r="G16" i="257"/>
  <c r="G17" i="257"/>
  <c r="G18" i="257"/>
  <c r="G19" i="257"/>
  <c r="G20" i="257"/>
  <c r="G21" i="257"/>
  <c r="G22" i="257"/>
  <c r="G23" i="257"/>
  <c r="G24" i="257"/>
  <c r="G25" i="257"/>
  <c r="G26" i="257"/>
  <c r="G27" i="257"/>
  <c r="G28" i="257"/>
  <c r="D46" i="257"/>
  <c r="D47" i="257"/>
  <c r="M47" i="257" s="1"/>
  <c r="D48" i="257"/>
  <c r="D49" i="257"/>
  <c r="D50" i="257"/>
  <c r="D51" i="257"/>
  <c r="M51" i="257" s="1"/>
  <c r="D52" i="257"/>
  <c r="D53" i="257"/>
  <c r="D54" i="257"/>
  <c r="D42" i="257"/>
  <c r="D10" i="257"/>
  <c r="D8" i="257"/>
  <c r="C7" i="257"/>
  <c r="B7" i="257"/>
  <c r="O50" i="257" l="1"/>
  <c r="P50" i="257" s="1"/>
  <c r="Q50" i="257" s="1"/>
  <c r="M53" i="257"/>
  <c r="O53" i="257" s="1"/>
  <c r="P53" i="257" s="1"/>
  <c r="Q53" i="257" s="1"/>
  <c r="M50" i="257"/>
  <c r="M46" i="257"/>
  <c r="O46" i="257" s="1"/>
  <c r="P46" i="257" s="1"/>
  <c r="Q46" i="257" s="1"/>
  <c r="O54" i="257"/>
  <c r="P54" i="257" s="1"/>
  <c r="Q54" i="257" s="1"/>
  <c r="O51" i="257"/>
  <c r="P51" i="257" s="1"/>
  <c r="Q51" i="257" s="1"/>
  <c r="O49" i="257"/>
  <c r="P49" i="257" s="1"/>
  <c r="Q49" i="257" s="1"/>
  <c r="M49" i="257"/>
  <c r="D7" i="257"/>
  <c r="O52" i="257"/>
  <c r="P52" i="257" s="1"/>
  <c r="Q52" i="257" s="1"/>
  <c r="O48" i="257"/>
  <c r="P48" i="257" s="1"/>
  <c r="Q48" i="257" s="1"/>
  <c r="M42" i="257"/>
  <c r="O42" i="257" s="1"/>
  <c r="P42" i="257" s="1"/>
  <c r="Q42" i="257" s="1"/>
  <c r="O47" i="257"/>
  <c r="P47" i="257" s="1"/>
  <c r="Q47" i="257" s="1"/>
  <c r="F105" i="269"/>
  <c r="F103" i="269"/>
  <c r="F102" i="269"/>
  <c r="F99" i="269"/>
  <c r="H99" i="269" s="1"/>
  <c r="I99" i="269" s="1"/>
  <c r="F98" i="269"/>
  <c r="F97" i="269"/>
  <c r="H97" i="269" s="1"/>
  <c r="I97" i="269" s="1"/>
  <c r="J97" i="269" s="1"/>
  <c r="F96" i="269"/>
  <c r="F95" i="269"/>
  <c r="H95" i="269" s="1"/>
  <c r="I95" i="269" s="1"/>
  <c r="F94" i="269"/>
  <c r="F93" i="269"/>
  <c r="H93" i="269" s="1"/>
  <c r="I93" i="269" s="1"/>
  <c r="F92" i="269"/>
  <c r="F91" i="269"/>
  <c r="H91" i="269" s="1"/>
  <c r="I91" i="269" s="1"/>
  <c r="F90" i="269"/>
  <c r="F89" i="269"/>
  <c r="H89" i="269" s="1"/>
  <c r="I89" i="269" s="1"/>
  <c r="F88" i="269"/>
  <c r="F87" i="269"/>
  <c r="H87" i="269" s="1"/>
  <c r="I87" i="269" s="1"/>
  <c r="F86" i="269"/>
  <c r="F85" i="269"/>
  <c r="H85" i="269" s="1"/>
  <c r="I85" i="269" s="1"/>
  <c r="F84" i="269"/>
  <c r="F83" i="269"/>
  <c r="H83" i="269" s="1"/>
  <c r="I83" i="269" s="1"/>
  <c r="F82" i="269"/>
  <c r="F81" i="269"/>
  <c r="H81" i="269" s="1"/>
  <c r="I81" i="269" s="1"/>
  <c r="F80" i="269"/>
  <c r="F79" i="269"/>
  <c r="H79" i="269" s="1"/>
  <c r="I79" i="269" s="1"/>
  <c r="F78" i="269"/>
  <c r="F77" i="269"/>
  <c r="H77" i="269" s="1"/>
  <c r="I77" i="269" s="1"/>
  <c r="F76" i="269"/>
  <c r="F75" i="269"/>
  <c r="H75" i="269" s="1"/>
  <c r="I75" i="269" s="1"/>
  <c r="F74" i="269"/>
  <c r="F73" i="269"/>
  <c r="H73" i="269" s="1"/>
  <c r="I73" i="269" s="1"/>
  <c r="E72" i="269"/>
  <c r="D72" i="269"/>
  <c r="C72" i="269"/>
  <c r="B72" i="269"/>
  <c r="F71" i="269"/>
  <c r="H71" i="269" s="1"/>
  <c r="I71" i="269" s="1"/>
  <c r="F70" i="269"/>
  <c r="F69" i="269"/>
  <c r="H69" i="269" s="1"/>
  <c r="I69" i="269" s="1"/>
  <c r="F68" i="269"/>
  <c r="F67" i="269"/>
  <c r="H67" i="269" s="1"/>
  <c r="I67" i="269" s="1"/>
  <c r="F66" i="269"/>
  <c r="F65" i="269"/>
  <c r="H65" i="269" s="1"/>
  <c r="I65" i="269" s="1"/>
  <c r="F64" i="269"/>
  <c r="F63" i="269"/>
  <c r="H63" i="269" s="1"/>
  <c r="I63" i="269" s="1"/>
  <c r="F62" i="269"/>
  <c r="F61" i="269"/>
  <c r="H61" i="269" s="1"/>
  <c r="I61" i="269" s="1"/>
  <c r="J61" i="269" s="1"/>
  <c r="F60" i="269"/>
  <c r="E59" i="269"/>
  <c r="D59" i="269"/>
  <c r="C59" i="269"/>
  <c r="B59" i="269"/>
  <c r="F58" i="269"/>
  <c r="F57" i="269"/>
  <c r="H57" i="269" s="1"/>
  <c r="I57" i="269" s="1"/>
  <c r="F56" i="269"/>
  <c r="F55" i="269"/>
  <c r="H55" i="269" s="1"/>
  <c r="I55" i="269" s="1"/>
  <c r="F54" i="269"/>
  <c r="F53" i="269"/>
  <c r="H53" i="269" s="1"/>
  <c r="I53" i="269" s="1"/>
  <c r="F52" i="269"/>
  <c r="F51" i="269"/>
  <c r="H51" i="269" s="1"/>
  <c r="I51" i="269" s="1"/>
  <c r="F50" i="269"/>
  <c r="F49" i="269"/>
  <c r="H49" i="269" s="1"/>
  <c r="I49" i="269" s="1"/>
  <c r="F48" i="269"/>
  <c r="E47" i="269"/>
  <c r="D47" i="269"/>
  <c r="C47" i="269"/>
  <c r="B47" i="269"/>
  <c r="F46" i="269"/>
  <c r="F45" i="269"/>
  <c r="E45" i="269"/>
  <c r="D45" i="269"/>
  <c r="C45" i="269"/>
  <c r="B45" i="269"/>
  <c r="F44" i="269"/>
  <c r="E43" i="269"/>
  <c r="D43" i="269"/>
  <c r="C43" i="269"/>
  <c r="B43" i="269"/>
  <c r="F42" i="269"/>
  <c r="F41" i="269"/>
  <c r="F40" i="269"/>
  <c r="F39" i="269"/>
  <c r="F38" i="269"/>
  <c r="H38" i="269" s="1"/>
  <c r="I38" i="269" s="1"/>
  <c r="F37" i="269"/>
  <c r="F36" i="269"/>
  <c r="E35" i="269"/>
  <c r="D35" i="269"/>
  <c r="C35" i="269"/>
  <c r="B35" i="269"/>
  <c r="F34" i="269"/>
  <c r="F33" i="269"/>
  <c r="H33" i="269" s="1"/>
  <c r="I33" i="269" s="1"/>
  <c r="F32" i="269"/>
  <c r="F31" i="269"/>
  <c r="H31" i="269" s="1"/>
  <c r="I31" i="269" s="1"/>
  <c r="E30" i="269"/>
  <c r="D30" i="269"/>
  <c r="C30" i="269"/>
  <c r="B30" i="269"/>
  <c r="F29" i="269"/>
  <c r="H29" i="269" s="1"/>
  <c r="I29" i="269" s="1"/>
  <c r="F28" i="269"/>
  <c r="F27" i="269"/>
  <c r="H27" i="269" s="1"/>
  <c r="I27" i="269" s="1"/>
  <c r="F26" i="269"/>
  <c r="F25" i="269"/>
  <c r="H25" i="269" s="1"/>
  <c r="I25" i="269" s="1"/>
  <c r="J25" i="269" s="1"/>
  <c r="F24" i="269"/>
  <c r="F23" i="269"/>
  <c r="H23" i="269" s="1"/>
  <c r="I23" i="269" s="1"/>
  <c r="F22" i="269"/>
  <c r="F21" i="269"/>
  <c r="H21" i="269" s="1"/>
  <c r="I21" i="269" s="1"/>
  <c r="J21" i="269" s="1"/>
  <c r="F20" i="269"/>
  <c r="F19" i="269"/>
  <c r="H19" i="269" s="1"/>
  <c r="I19" i="269" s="1"/>
  <c r="F18" i="269"/>
  <c r="F17" i="269"/>
  <c r="H17" i="269" s="1"/>
  <c r="I17" i="269" s="1"/>
  <c r="F16" i="269"/>
  <c r="F15" i="269"/>
  <c r="H15" i="269" s="1"/>
  <c r="I15" i="269" s="1"/>
  <c r="F14" i="269"/>
  <c r="F13" i="269"/>
  <c r="H13" i="269" s="1"/>
  <c r="I13" i="269" s="1"/>
  <c r="F12" i="269"/>
  <c r="F11" i="269"/>
  <c r="H11" i="269" s="1"/>
  <c r="I11" i="269" s="1"/>
  <c r="F10" i="269"/>
  <c r="F9" i="269"/>
  <c r="H9" i="269" s="1"/>
  <c r="I9" i="269" s="1"/>
  <c r="F8" i="269"/>
  <c r="E7" i="269"/>
  <c r="D7" i="269"/>
  <c r="C7" i="269"/>
  <c r="B7" i="269"/>
  <c r="F5" i="269"/>
  <c r="H5" i="269" s="1"/>
  <c r="I5" i="269" s="1"/>
  <c r="F6" i="269"/>
  <c r="E4" i="269"/>
  <c r="D4" i="269"/>
  <c r="C4" i="269"/>
  <c r="B4" i="269"/>
  <c r="E99" i="268"/>
  <c r="G99" i="268" s="1"/>
  <c r="H99" i="268" s="1"/>
  <c r="K99" i="269"/>
  <c r="E98" i="268"/>
  <c r="G98" i="268" s="1"/>
  <c r="H98" i="268" s="1"/>
  <c r="E97" i="268"/>
  <c r="K97" i="269" s="1"/>
  <c r="E96" i="268"/>
  <c r="E95" i="268"/>
  <c r="K95" i="269" s="1"/>
  <c r="E94" i="268"/>
  <c r="E93" i="268"/>
  <c r="E92" i="268"/>
  <c r="E91" i="268"/>
  <c r="E90" i="268"/>
  <c r="E89" i="268"/>
  <c r="E88" i="268"/>
  <c r="E87" i="268"/>
  <c r="G87" i="268" s="1"/>
  <c r="H87" i="268" s="1"/>
  <c r="E86" i="268"/>
  <c r="E85" i="268"/>
  <c r="E84" i="268"/>
  <c r="E83" i="268"/>
  <c r="E82" i="268"/>
  <c r="E81" i="268"/>
  <c r="E80" i="268"/>
  <c r="E79" i="268"/>
  <c r="E78" i="268"/>
  <c r="E77" i="268"/>
  <c r="E76" i="268"/>
  <c r="E75" i="268"/>
  <c r="E74" i="268"/>
  <c r="E73" i="268"/>
  <c r="D72" i="268"/>
  <c r="C72" i="268"/>
  <c r="B72" i="268"/>
  <c r="E71" i="268"/>
  <c r="G71" i="268" s="1"/>
  <c r="H71" i="268" s="1"/>
  <c r="I71" i="268" s="1"/>
  <c r="E70" i="268"/>
  <c r="G70" i="268" s="1"/>
  <c r="H70" i="268" s="1"/>
  <c r="I70" i="268" s="1"/>
  <c r="E69" i="268"/>
  <c r="E68" i="268"/>
  <c r="G68" i="268" s="1"/>
  <c r="H68" i="268" s="1"/>
  <c r="I68" i="268" s="1"/>
  <c r="E67" i="268"/>
  <c r="G67" i="268" s="1"/>
  <c r="H67" i="268" s="1"/>
  <c r="I67" i="268" s="1"/>
  <c r="E66" i="268"/>
  <c r="G66" i="268" s="1"/>
  <c r="H66" i="268" s="1"/>
  <c r="I66" i="268" s="1"/>
  <c r="E65" i="268"/>
  <c r="G65" i="268" s="1"/>
  <c r="H65" i="268" s="1"/>
  <c r="I65" i="268" s="1"/>
  <c r="E64" i="268"/>
  <c r="G64" i="268" s="1"/>
  <c r="H64" i="268" s="1"/>
  <c r="I64" i="268" s="1"/>
  <c r="E63" i="268"/>
  <c r="G63" i="268" s="1"/>
  <c r="H63" i="268" s="1"/>
  <c r="E62" i="268"/>
  <c r="G62" i="268" s="1"/>
  <c r="H62" i="268" s="1"/>
  <c r="E61" i="268"/>
  <c r="G61" i="268" s="1"/>
  <c r="H61" i="268" s="1"/>
  <c r="E60" i="268"/>
  <c r="G60" i="268" s="1"/>
  <c r="H60" i="268" s="1"/>
  <c r="D59" i="268"/>
  <c r="C59" i="268"/>
  <c r="B59" i="268"/>
  <c r="E58" i="268"/>
  <c r="E57" i="268"/>
  <c r="E56" i="268"/>
  <c r="E55" i="268"/>
  <c r="E54" i="268"/>
  <c r="E53" i="268"/>
  <c r="E52" i="268"/>
  <c r="E51" i="268"/>
  <c r="E50" i="268"/>
  <c r="E49" i="268"/>
  <c r="E48" i="268"/>
  <c r="E47" i="268" s="1"/>
  <c r="D47" i="268"/>
  <c r="C47" i="268"/>
  <c r="B47" i="268"/>
  <c r="E46" i="268"/>
  <c r="K46" i="269" s="1"/>
  <c r="D45" i="268"/>
  <c r="C45" i="268"/>
  <c r="B45" i="268"/>
  <c r="G44" i="268"/>
  <c r="H44" i="268" s="1"/>
  <c r="I44" i="268" s="1"/>
  <c r="D43" i="268"/>
  <c r="C43" i="268"/>
  <c r="B43" i="268"/>
  <c r="E42" i="268"/>
  <c r="K42" i="269" s="1"/>
  <c r="E41" i="268"/>
  <c r="K41" i="269" s="1"/>
  <c r="G40" i="268"/>
  <c r="H40" i="268" s="1"/>
  <c r="I40" i="268" s="1"/>
  <c r="E40" i="268"/>
  <c r="K40" i="269" s="1"/>
  <c r="E39" i="268"/>
  <c r="E38" i="268"/>
  <c r="E37" i="268"/>
  <c r="K37" i="269" s="1"/>
  <c r="E36" i="268"/>
  <c r="G36" i="268" s="1"/>
  <c r="H36" i="268" s="1"/>
  <c r="I36" i="268" s="1"/>
  <c r="D35" i="268"/>
  <c r="C35" i="268"/>
  <c r="B35" i="268"/>
  <c r="E34" i="268"/>
  <c r="E33" i="268"/>
  <c r="E32" i="268"/>
  <c r="E31" i="268"/>
  <c r="D30" i="268"/>
  <c r="C30" i="268"/>
  <c r="B30" i="268"/>
  <c r="E29" i="268"/>
  <c r="G29" i="268" s="1"/>
  <c r="H29" i="268" s="1"/>
  <c r="E28" i="268"/>
  <c r="G28" i="268" s="1"/>
  <c r="H28" i="268" s="1"/>
  <c r="E27" i="268"/>
  <c r="G27" i="268" s="1"/>
  <c r="H27" i="268" s="1"/>
  <c r="E26" i="268"/>
  <c r="G26" i="268" s="1"/>
  <c r="H26" i="268" s="1"/>
  <c r="E25" i="268"/>
  <c r="G25" i="268" s="1"/>
  <c r="H25" i="268" s="1"/>
  <c r="E24" i="268"/>
  <c r="G24" i="268" s="1"/>
  <c r="H24" i="268" s="1"/>
  <c r="E23" i="268"/>
  <c r="G23" i="268" s="1"/>
  <c r="H23" i="268" s="1"/>
  <c r="E22" i="268"/>
  <c r="G22" i="268" s="1"/>
  <c r="H22" i="268" s="1"/>
  <c r="E21" i="268"/>
  <c r="G21" i="268" s="1"/>
  <c r="H21" i="268" s="1"/>
  <c r="E20" i="268"/>
  <c r="G20" i="268" s="1"/>
  <c r="H20" i="268" s="1"/>
  <c r="E19" i="268"/>
  <c r="G19" i="268" s="1"/>
  <c r="H19" i="268" s="1"/>
  <c r="E18" i="268"/>
  <c r="G18" i="268" s="1"/>
  <c r="H18" i="268" s="1"/>
  <c r="E17" i="268"/>
  <c r="G17" i="268" s="1"/>
  <c r="H17" i="268" s="1"/>
  <c r="E16" i="268"/>
  <c r="G16" i="268" s="1"/>
  <c r="H16" i="268" s="1"/>
  <c r="E15" i="268"/>
  <c r="G15" i="268" s="1"/>
  <c r="H15" i="268" s="1"/>
  <c r="E14" i="268"/>
  <c r="G14" i="268" s="1"/>
  <c r="H14" i="268" s="1"/>
  <c r="E13" i="268"/>
  <c r="G13" i="268" s="1"/>
  <c r="H13" i="268" s="1"/>
  <c r="E12" i="268"/>
  <c r="G12" i="268" s="1"/>
  <c r="H12" i="268" s="1"/>
  <c r="E11" i="268"/>
  <c r="G11" i="268" s="1"/>
  <c r="H11" i="268" s="1"/>
  <c r="E10" i="268"/>
  <c r="G10" i="268" s="1"/>
  <c r="H10" i="268" s="1"/>
  <c r="E9" i="268"/>
  <c r="G9" i="268" s="1"/>
  <c r="H9" i="268" s="1"/>
  <c r="E8" i="268"/>
  <c r="G8" i="268" s="1"/>
  <c r="H8" i="268" s="1"/>
  <c r="D7" i="268"/>
  <c r="C7" i="268"/>
  <c r="B7" i="268"/>
  <c r="E5" i="268"/>
  <c r="E6" i="268"/>
  <c r="D4" i="268"/>
  <c r="C4" i="268"/>
  <c r="B4" i="268"/>
  <c r="L41" i="259"/>
  <c r="M41" i="259" s="1"/>
  <c r="K41" i="259"/>
  <c r="G41" i="259"/>
  <c r="D41" i="259"/>
  <c r="L40" i="259"/>
  <c r="K40" i="259"/>
  <c r="M40" i="259" s="1"/>
  <c r="G40" i="259"/>
  <c r="D40" i="259"/>
  <c r="L39" i="259"/>
  <c r="M39" i="259" s="1"/>
  <c r="K39" i="259"/>
  <c r="K38" i="259" s="1"/>
  <c r="J39" i="259"/>
  <c r="G39" i="259"/>
  <c r="D39" i="259"/>
  <c r="L38" i="259"/>
  <c r="I38" i="259"/>
  <c r="H38" i="259"/>
  <c r="J38" i="259" s="1"/>
  <c r="F38" i="259"/>
  <c r="E38" i="259"/>
  <c r="C38" i="259"/>
  <c r="B38" i="259"/>
  <c r="L37" i="259"/>
  <c r="M37" i="259" s="1"/>
  <c r="K37" i="259"/>
  <c r="K27" i="259" s="1"/>
  <c r="K42" i="259" s="1"/>
  <c r="J37" i="259"/>
  <c r="G37" i="259"/>
  <c r="D37" i="259"/>
  <c r="L36" i="259"/>
  <c r="K36" i="259"/>
  <c r="M36" i="259"/>
  <c r="J36" i="259"/>
  <c r="G36" i="259"/>
  <c r="D36" i="259"/>
  <c r="L35" i="259"/>
  <c r="K35" i="259"/>
  <c r="M35" i="259"/>
  <c r="J35" i="259"/>
  <c r="G35" i="259"/>
  <c r="D35" i="259"/>
  <c r="L34" i="259"/>
  <c r="K34" i="259"/>
  <c r="M34" i="259"/>
  <c r="J34" i="259"/>
  <c r="G34" i="259"/>
  <c r="D34" i="259"/>
  <c r="L33" i="259"/>
  <c r="K33" i="259"/>
  <c r="M33" i="259"/>
  <c r="J33" i="259"/>
  <c r="G33" i="259"/>
  <c r="D33" i="259"/>
  <c r="L32" i="259"/>
  <c r="K32" i="259"/>
  <c r="M32" i="259"/>
  <c r="J32" i="259"/>
  <c r="G32" i="259"/>
  <c r="D32" i="259"/>
  <c r="L31" i="259"/>
  <c r="K31" i="259"/>
  <c r="M31" i="259"/>
  <c r="J31" i="259"/>
  <c r="G31" i="259"/>
  <c r="D31" i="259"/>
  <c r="L30" i="259"/>
  <c r="K30" i="259"/>
  <c r="M30" i="259"/>
  <c r="J30" i="259"/>
  <c r="G30" i="259"/>
  <c r="D30" i="259"/>
  <c r="L29" i="259"/>
  <c r="K29" i="259"/>
  <c r="M29" i="259"/>
  <c r="J29" i="259"/>
  <c r="G29" i="259"/>
  <c r="D29" i="259"/>
  <c r="L28" i="259"/>
  <c r="L27" i="259" s="1"/>
  <c r="L42" i="259" s="1"/>
  <c r="K28" i="259"/>
  <c r="M28" i="259"/>
  <c r="M27" i="259" s="1"/>
  <c r="J28" i="259"/>
  <c r="G28" i="259"/>
  <c r="D28" i="259"/>
  <c r="N28" i="259" s="1"/>
  <c r="O28" i="259" s="1"/>
  <c r="P28" i="259" s="1"/>
  <c r="I27" i="259"/>
  <c r="H27" i="259"/>
  <c r="J27" i="259"/>
  <c r="F27" i="259"/>
  <c r="F42" i="259"/>
  <c r="E27" i="259"/>
  <c r="C27" i="259"/>
  <c r="C42" i="259" s="1"/>
  <c r="B27" i="259"/>
  <c r="L26" i="259"/>
  <c r="K26" i="259"/>
  <c r="M26" i="259" s="1"/>
  <c r="J26" i="259"/>
  <c r="G26" i="259"/>
  <c r="D26" i="259"/>
  <c r="L25" i="259"/>
  <c r="K25" i="259"/>
  <c r="M25" i="259" s="1"/>
  <c r="J25" i="259"/>
  <c r="G25" i="259"/>
  <c r="D25" i="259"/>
  <c r="L24" i="259"/>
  <c r="K24" i="259"/>
  <c r="M24" i="259" s="1"/>
  <c r="J24" i="259"/>
  <c r="G24" i="259"/>
  <c r="D24" i="259"/>
  <c r="L23" i="259"/>
  <c r="K23" i="259"/>
  <c r="M23" i="259" s="1"/>
  <c r="J23" i="259"/>
  <c r="G23" i="259"/>
  <c r="D23" i="259"/>
  <c r="L22" i="259"/>
  <c r="K22" i="259"/>
  <c r="M22" i="259" s="1"/>
  <c r="J22" i="259"/>
  <c r="G22" i="259"/>
  <c r="D22" i="259"/>
  <c r="L21" i="259"/>
  <c r="K21" i="259"/>
  <c r="M21" i="259" s="1"/>
  <c r="J21" i="259"/>
  <c r="G21" i="259"/>
  <c r="D21" i="259"/>
  <c r="L20" i="259"/>
  <c r="K20" i="259"/>
  <c r="M20" i="259" s="1"/>
  <c r="J20" i="259"/>
  <c r="G20" i="259"/>
  <c r="D20" i="259"/>
  <c r="L19" i="259"/>
  <c r="K19" i="259"/>
  <c r="M19" i="259" s="1"/>
  <c r="J19" i="259"/>
  <c r="G19" i="259"/>
  <c r="D19" i="259"/>
  <c r="L18" i="259"/>
  <c r="K18" i="259"/>
  <c r="M18" i="259" s="1"/>
  <c r="J18" i="259"/>
  <c r="G18" i="259"/>
  <c r="D18" i="259"/>
  <c r="L17" i="259"/>
  <c r="K17" i="259"/>
  <c r="M17" i="259" s="1"/>
  <c r="J17" i="259"/>
  <c r="G17" i="259"/>
  <c r="D17" i="259"/>
  <c r="L16" i="259"/>
  <c r="K16" i="259"/>
  <c r="M16" i="259" s="1"/>
  <c r="J16" i="259"/>
  <c r="G16" i="259"/>
  <c r="D16" i="259"/>
  <c r="L15" i="259"/>
  <c r="K15" i="259"/>
  <c r="M15" i="259" s="1"/>
  <c r="J15" i="259"/>
  <c r="G15" i="259"/>
  <c r="D15" i="259"/>
  <c r="L14" i="259"/>
  <c r="K14" i="259"/>
  <c r="M14" i="259" s="1"/>
  <c r="J14" i="259"/>
  <c r="G14" i="259"/>
  <c r="D14" i="259"/>
  <c r="L13" i="259"/>
  <c r="K13" i="259"/>
  <c r="M13" i="259" s="1"/>
  <c r="J13" i="259"/>
  <c r="G13" i="259"/>
  <c r="D13" i="259"/>
  <c r="L12" i="259"/>
  <c r="K12" i="259"/>
  <c r="M12" i="259" s="1"/>
  <c r="J12" i="259"/>
  <c r="G12" i="259"/>
  <c r="D12" i="259"/>
  <c r="L11" i="259"/>
  <c r="K11" i="259"/>
  <c r="M11" i="259" s="1"/>
  <c r="J11" i="259"/>
  <c r="G11" i="259"/>
  <c r="D11" i="259"/>
  <c r="L10" i="259"/>
  <c r="K10" i="259"/>
  <c r="M10" i="259" s="1"/>
  <c r="J10" i="259"/>
  <c r="G10" i="259"/>
  <c r="D10" i="259"/>
  <c r="L9" i="259"/>
  <c r="K9" i="259"/>
  <c r="M9" i="259" s="1"/>
  <c r="J9" i="259"/>
  <c r="G9" i="259"/>
  <c r="D9" i="259"/>
  <c r="L8" i="259"/>
  <c r="K8" i="259"/>
  <c r="M8" i="259" s="1"/>
  <c r="J8" i="259"/>
  <c r="G8" i="259"/>
  <c r="D8" i="259"/>
  <c r="L7" i="259"/>
  <c r="M7" i="259"/>
  <c r="K7" i="259"/>
  <c r="J7" i="259"/>
  <c r="G7" i="259"/>
  <c r="D7" i="259"/>
  <c r="N7" i="259" s="1"/>
  <c r="O7" i="259" s="1"/>
  <c r="P7" i="259" s="1"/>
  <c r="L6" i="259"/>
  <c r="K6" i="259"/>
  <c r="I6" i="259"/>
  <c r="H6" i="259"/>
  <c r="F6" i="259"/>
  <c r="E6" i="259"/>
  <c r="C6" i="259"/>
  <c r="B6" i="259"/>
  <c r="L39" i="258"/>
  <c r="M39" i="258" s="1"/>
  <c r="K39" i="258"/>
  <c r="G39" i="258"/>
  <c r="D39" i="258"/>
  <c r="L38" i="258"/>
  <c r="K38" i="258"/>
  <c r="M38" i="258" s="1"/>
  <c r="J38" i="258"/>
  <c r="G38" i="258"/>
  <c r="D38" i="258"/>
  <c r="I37" i="258"/>
  <c r="H37" i="258"/>
  <c r="J37" i="258" s="1"/>
  <c r="F37" i="258"/>
  <c r="E37" i="258"/>
  <c r="C37" i="258"/>
  <c r="L37" i="258" s="1"/>
  <c r="B37" i="258"/>
  <c r="K37" i="258" s="1"/>
  <c r="M37" i="258" s="1"/>
  <c r="L36" i="258"/>
  <c r="K36" i="258"/>
  <c r="M36" i="258"/>
  <c r="G36" i="258"/>
  <c r="D36" i="258"/>
  <c r="L35" i="258"/>
  <c r="K35" i="258"/>
  <c r="M35" i="258" s="1"/>
  <c r="G35" i="258"/>
  <c r="D35" i="258"/>
  <c r="L34" i="258"/>
  <c r="K34" i="258"/>
  <c r="M34" i="258"/>
  <c r="G34" i="258"/>
  <c r="D34" i="258"/>
  <c r="L33" i="258"/>
  <c r="M33" i="258"/>
  <c r="K33" i="258"/>
  <c r="G33" i="258"/>
  <c r="D33" i="258"/>
  <c r="L32" i="258"/>
  <c r="M32" i="258" s="1"/>
  <c r="K32" i="258"/>
  <c r="G32" i="258"/>
  <c r="D32" i="258"/>
  <c r="L31" i="258"/>
  <c r="M31" i="258"/>
  <c r="K31" i="258"/>
  <c r="G31" i="258"/>
  <c r="D31" i="258"/>
  <c r="L30" i="258"/>
  <c r="M30" i="258" s="1"/>
  <c r="K30" i="258"/>
  <c r="G30" i="258"/>
  <c r="D30" i="258"/>
  <c r="L29" i="258"/>
  <c r="M29" i="258"/>
  <c r="K29" i="258"/>
  <c r="G29" i="258"/>
  <c r="D29" i="258"/>
  <c r="L28" i="258"/>
  <c r="M28" i="258" s="1"/>
  <c r="M26" i="258" s="1"/>
  <c r="K28" i="258"/>
  <c r="G28" i="258"/>
  <c r="D28" i="258"/>
  <c r="L27" i="258"/>
  <c r="M27" i="258"/>
  <c r="K27" i="258"/>
  <c r="J27" i="258"/>
  <c r="G27" i="258"/>
  <c r="D27" i="258"/>
  <c r="K26" i="258"/>
  <c r="I26" i="258"/>
  <c r="H26" i="258"/>
  <c r="J26" i="258"/>
  <c r="F26" i="258"/>
  <c r="E26" i="258"/>
  <c r="G26" i="258" s="1"/>
  <c r="C26" i="258"/>
  <c r="B26" i="258"/>
  <c r="D26" i="258"/>
  <c r="L25" i="258"/>
  <c r="K25" i="258"/>
  <c r="M25" i="258" s="1"/>
  <c r="G25" i="258"/>
  <c r="D25" i="258"/>
  <c r="L24" i="258"/>
  <c r="K24" i="258"/>
  <c r="M24" i="258"/>
  <c r="G24" i="258"/>
  <c r="D24" i="258"/>
  <c r="L23" i="258"/>
  <c r="K23" i="258"/>
  <c r="M23" i="258" s="1"/>
  <c r="G23" i="258"/>
  <c r="D23" i="258"/>
  <c r="L22" i="258"/>
  <c r="K22" i="258"/>
  <c r="M22" i="258"/>
  <c r="D22" i="258"/>
  <c r="L21" i="258"/>
  <c r="K21" i="258"/>
  <c r="M21" i="258"/>
  <c r="G21" i="258"/>
  <c r="D21" i="258"/>
  <c r="L20" i="258"/>
  <c r="K20" i="258"/>
  <c r="M20" i="258" s="1"/>
  <c r="G20" i="258"/>
  <c r="D20" i="258"/>
  <c r="L19" i="258"/>
  <c r="K19" i="258"/>
  <c r="M19" i="258"/>
  <c r="G19" i="258"/>
  <c r="D19" i="258"/>
  <c r="L18" i="258"/>
  <c r="K18" i="258"/>
  <c r="M18" i="258" s="1"/>
  <c r="G18" i="258"/>
  <c r="D18" i="258"/>
  <c r="L17" i="258"/>
  <c r="K17" i="258"/>
  <c r="M17" i="258"/>
  <c r="G17" i="258"/>
  <c r="D17" i="258"/>
  <c r="L16" i="258"/>
  <c r="K16" i="258"/>
  <c r="M16" i="258" s="1"/>
  <c r="G16" i="258"/>
  <c r="D16" i="258"/>
  <c r="L15" i="258"/>
  <c r="K15" i="258"/>
  <c r="M15" i="258"/>
  <c r="G15" i="258"/>
  <c r="D15" i="258"/>
  <c r="L14" i="258"/>
  <c r="K14" i="258"/>
  <c r="M14" i="258" s="1"/>
  <c r="G14" i="258"/>
  <c r="D14" i="258"/>
  <c r="L13" i="258"/>
  <c r="K13" i="258"/>
  <c r="M13" i="258"/>
  <c r="G13" i="258"/>
  <c r="D13" i="258"/>
  <c r="L12" i="258"/>
  <c r="K12" i="258"/>
  <c r="M12" i="258" s="1"/>
  <c r="G12" i="258"/>
  <c r="D12" i="258"/>
  <c r="L11" i="258"/>
  <c r="K11" i="258"/>
  <c r="M11" i="258"/>
  <c r="G11" i="258"/>
  <c r="D11" i="258"/>
  <c r="L10" i="258"/>
  <c r="K10" i="258"/>
  <c r="M10" i="258" s="1"/>
  <c r="G10" i="258"/>
  <c r="D10" i="258"/>
  <c r="L9" i="258"/>
  <c r="K9" i="258"/>
  <c r="M9" i="258"/>
  <c r="G9" i="258"/>
  <c r="D9" i="258"/>
  <c r="L8" i="258"/>
  <c r="K8" i="258"/>
  <c r="M8" i="258" s="1"/>
  <c r="G8" i="258"/>
  <c r="D8" i="258"/>
  <c r="L7" i="258"/>
  <c r="K7" i="258"/>
  <c r="K6" i="258"/>
  <c r="K40" i="258" s="1"/>
  <c r="J7" i="258"/>
  <c r="G7" i="258"/>
  <c r="D7" i="258"/>
  <c r="N48" i="258"/>
  <c r="N49" i="258" s="1"/>
  <c r="N50" i="258" s="1"/>
  <c r="L6" i="258"/>
  <c r="I6" i="258"/>
  <c r="H6" i="258"/>
  <c r="F6" i="258"/>
  <c r="F40" i="258"/>
  <c r="E6" i="258"/>
  <c r="E40" i="258"/>
  <c r="G40" i="258" s="1"/>
  <c r="C6" i="258"/>
  <c r="B6" i="258"/>
  <c r="D56" i="257"/>
  <c r="D55" i="257"/>
  <c r="J45" i="257"/>
  <c r="G45" i="257"/>
  <c r="D45" i="257"/>
  <c r="I44" i="257"/>
  <c r="I7" i="257"/>
  <c r="I29" i="257"/>
  <c r="I40" i="257"/>
  <c r="I6" i="257"/>
  <c r="H44" i="257"/>
  <c r="H7" i="257"/>
  <c r="H6" i="257" s="1"/>
  <c r="H29" i="257"/>
  <c r="H40" i="257"/>
  <c r="F44" i="257"/>
  <c r="F7" i="257"/>
  <c r="L7" i="257" s="1"/>
  <c r="F29" i="257"/>
  <c r="F40" i="257"/>
  <c r="F6" i="257"/>
  <c r="E44" i="257"/>
  <c r="E7" i="257"/>
  <c r="K7" i="257" s="1"/>
  <c r="E29" i="257"/>
  <c r="E40" i="257"/>
  <c r="C44" i="257"/>
  <c r="C29" i="257"/>
  <c r="C40" i="257"/>
  <c r="L40" i="257" s="1"/>
  <c r="B44" i="257"/>
  <c r="B29" i="257"/>
  <c r="B40" i="257"/>
  <c r="B6" i="257" s="1"/>
  <c r="D43" i="257"/>
  <c r="J41" i="257"/>
  <c r="G41" i="257"/>
  <c r="D41" i="257"/>
  <c r="J40" i="257"/>
  <c r="G40" i="257"/>
  <c r="J39" i="257"/>
  <c r="G39" i="257"/>
  <c r="D39" i="257"/>
  <c r="J38" i="257"/>
  <c r="G38" i="257"/>
  <c r="D38" i="257"/>
  <c r="J37" i="257"/>
  <c r="G37" i="257"/>
  <c r="D37" i="257"/>
  <c r="J36" i="257"/>
  <c r="G36" i="257"/>
  <c r="D36" i="257"/>
  <c r="J35" i="257"/>
  <c r="G35" i="257"/>
  <c r="D35" i="257"/>
  <c r="J34" i="257"/>
  <c r="G34" i="257"/>
  <c r="D34" i="257"/>
  <c r="J33" i="257"/>
  <c r="G33" i="257"/>
  <c r="D33" i="257"/>
  <c r="J32" i="257"/>
  <c r="G32" i="257"/>
  <c r="D32" i="257"/>
  <c r="J31" i="257"/>
  <c r="G31" i="257"/>
  <c r="D31" i="257"/>
  <c r="J30" i="257"/>
  <c r="G30" i="257"/>
  <c r="D30" i="257"/>
  <c r="J29" i="257"/>
  <c r="G29" i="257"/>
  <c r="J28" i="257"/>
  <c r="D28" i="257"/>
  <c r="J27" i="257"/>
  <c r="D27" i="257"/>
  <c r="J26" i="257"/>
  <c r="D26" i="257"/>
  <c r="J25" i="257"/>
  <c r="D25" i="257"/>
  <c r="J24" i="257"/>
  <c r="D24" i="257"/>
  <c r="J23" i="257"/>
  <c r="D23" i="257"/>
  <c r="J22" i="257"/>
  <c r="D22" i="257"/>
  <c r="J21" i="257"/>
  <c r="D21" i="257"/>
  <c r="J20" i="257"/>
  <c r="D20" i="257"/>
  <c r="J19" i="257"/>
  <c r="D19" i="257"/>
  <c r="J18" i="257"/>
  <c r="D18" i="257"/>
  <c r="J17" i="257"/>
  <c r="D17" i="257"/>
  <c r="J16" i="257"/>
  <c r="D16" i="257"/>
  <c r="J15" i="257"/>
  <c r="D15" i="257"/>
  <c r="J14" i="257"/>
  <c r="D14" i="257"/>
  <c r="J13" i="257"/>
  <c r="D13" i="257"/>
  <c r="J12" i="257"/>
  <c r="D12" i="257"/>
  <c r="J11" i="257"/>
  <c r="D11" i="257"/>
  <c r="J10" i="257"/>
  <c r="J9" i="257"/>
  <c r="D9" i="257"/>
  <c r="J8" i="257"/>
  <c r="G8" i="257"/>
  <c r="M8" i="257" s="1"/>
  <c r="G7" i="257"/>
  <c r="D40" i="257"/>
  <c r="M40" i="257" s="1"/>
  <c r="G44" i="257"/>
  <c r="D6" i="258"/>
  <c r="J6" i="258"/>
  <c r="M7" i="258"/>
  <c r="M6" i="258" s="1"/>
  <c r="G37" i="258"/>
  <c r="G6" i="259"/>
  <c r="G27" i="259"/>
  <c r="I42" i="259"/>
  <c r="D38" i="259"/>
  <c r="H42" i="259"/>
  <c r="J42" i="259" s="1"/>
  <c r="J7" i="257"/>
  <c r="D44" i="257"/>
  <c r="J44" i="257"/>
  <c r="G6" i="258"/>
  <c r="L26" i="258"/>
  <c r="L40" i="258" s="1"/>
  <c r="J6" i="259"/>
  <c r="G38" i="259"/>
  <c r="G5" i="268"/>
  <c r="H5" i="268" s="1"/>
  <c r="I5" i="268" s="1"/>
  <c r="G6" i="268"/>
  <c r="H6" i="268"/>
  <c r="I6" i="268" s="1"/>
  <c r="E7" i="268"/>
  <c r="G31" i="268"/>
  <c r="H31" i="268" s="1"/>
  <c r="I31" i="268" s="1"/>
  <c r="G32" i="268"/>
  <c r="H32" i="268" s="1"/>
  <c r="I32" i="268" s="1"/>
  <c r="G33" i="268"/>
  <c r="H33" i="268" s="1"/>
  <c r="I33" i="268" s="1"/>
  <c r="G34" i="268"/>
  <c r="H34" i="268" s="1"/>
  <c r="I34" i="268" s="1"/>
  <c r="E35" i="268"/>
  <c r="G38" i="268"/>
  <c r="H38" i="268" s="1"/>
  <c r="I38" i="268" s="1"/>
  <c r="G39" i="268"/>
  <c r="H39" i="268" s="1"/>
  <c r="I39" i="268" s="1"/>
  <c r="G41" i="268"/>
  <c r="H41" i="268" s="1"/>
  <c r="I41" i="268" s="1"/>
  <c r="G42" i="268"/>
  <c r="H42" i="268"/>
  <c r="I42" i="268" s="1"/>
  <c r="E43" i="268"/>
  <c r="G43" i="268" s="1"/>
  <c r="H43" i="268" s="1"/>
  <c r="I43" i="268" s="1"/>
  <c r="E45" i="268"/>
  <c r="K45" i="269" s="1"/>
  <c r="G48" i="268"/>
  <c r="H48" i="268" s="1"/>
  <c r="I48" i="268" s="1"/>
  <c r="G49" i="268"/>
  <c r="H49" i="268" s="1"/>
  <c r="I49" i="268" s="1"/>
  <c r="G50" i="268"/>
  <c r="H50" i="268"/>
  <c r="I50" i="268" s="1"/>
  <c r="G51" i="268"/>
  <c r="H51" i="268" s="1"/>
  <c r="I51" i="268" s="1"/>
  <c r="G52" i="268"/>
  <c r="H52" i="268" s="1"/>
  <c r="I52" i="268" s="1"/>
  <c r="G53" i="268"/>
  <c r="H53" i="268" s="1"/>
  <c r="I53" i="268" s="1"/>
  <c r="G54" i="268"/>
  <c r="H54" i="268"/>
  <c r="I54" i="268" s="1"/>
  <c r="G55" i="268"/>
  <c r="H55" i="268" s="1"/>
  <c r="I55" i="268" s="1"/>
  <c r="G56" i="268"/>
  <c r="H56" i="268" s="1"/>
  <c r="I56" i="268" s="1"/>
  <c r="G57" i="268"/>
  <c r="H57" i="268" s="1"/>
  <c r="I57" i="268" s="1"/>
  <c r="G58" i="268"/>
  <c r="H58" i="268"/>
  <c r="I58" i="268" s="1"/>
  <c r="E59" i="268"/>
  <c r="B100" i="268"/>
  <c r="D100" i="268"/>
  <c r="G73" i="268"/>
  <c r="H73" i="268" s="1"/>
  <c r="I73" i="268" s="1"/>
  <c r="G74" i="268"/>
  <c r="H74" i="268" s="1"/>
  <c r="I74" i="268" s="1"/>
  <c r="G75" i="268"/>
  <c r="H75" i="268"/>
  <c r="I75" i="268" s="1"/>
  <c r="G76" i="268"/>
  <c r="H76" i="268" s="1"/>
  <c r="I76" i="268" s="1"/>
  <c r="G77" i="268"/>
  <c r="H77" i="268" s="1"/>
  <c r="I77" i="268" s="1"/>
  <c r="G78" i="268"/>
  <c r="H78" i="268" s="1"/>
  <c r="I78" i="268" s="1"/>
  <c r="G79" i="268"/>
  <c r="H79" i="268"/>
  <c r="I79" i="268" s="1"/>
  <c r="G80" i="268"/>
  <c r="H80" i="268" s="1"/>
  <c r="I80" i="268" s="1"/>
  <c r="G81" i="268"/>
  <c r="H81" i="268" s="1"/>
  <c r="I81" i="268" s="1"/>
  <c r="G82" i="268"/>
  <c r="H82" i="268" s="1"/>
  <c r="I82" i="268" s="1"/>
  <c r="G83" i="268"/>
  <c r="H83" i="268"/>
  <c r="I83" i="268" s="1"/>
  <c r="G84" i="268"/>
  <c r="H84" i="268" s="1"/>
  <c r="I84" i="268" s="1"/>
  <c r="G85" i="268"/>
  <c r="H85" i="268" s="1"/>
  <c r="I85" i="268" s="1"/>
  <c r="G86" i="268"/>
  <c r="H86" i="268" s="1"/>
  <c r="I86" i="268" s="1"/>
  <c r="G88" i="268"/>
  <c r="H88" i="268" s="1"/>
  <c r="I88" i="268" s="1"/>
  <c r="G89" i="268"/>
  <c r="H89" i="268" s="1"/>
  <c r="I89" i="268" s="1"/>
  <c r="G90" i="268"/>
  <c r="H90" i="268" s="1"/>
  <c r="I90" i="268" s="1"/>
  <c r="I98" i="268"/>
  <c r="K9" i="269"/>
  <c r="K13" i="269"/>
  <c r="K17" i="269"/>
  <c r="K21" i="269"/>
  <c r="K25" i="269"/>
  <c r="K29" i="269"/>
  <c r="K33" i="269"/>
  <c r="K51" i="269"/>
  <c r="K55" i="269"/>
  <c r="K63" i="269"/>
  <c r="K67" i="269"/>
  <c r="K71" i="269"/>
  <c r="G69" i="268"/>
  <c r="H69" i="268"/>
  <c r="I69" i="268" s="1"/>
  <c r="C100" i="268"/>
  <c r="E72" i="268"/>
  <c r="I87" i="268"/>
  <c r="K11" i="269"/>
  <c r="K15" i="269"/>
  <c r="K19" i="269"/>
  <c r="K23" i="269"/>
  <c r="K27" i="269"/>
  <c r="K31" i="269"/>
  <c r="K38" i="269"/>
  <c r="K49" i="269"/>
  <c r="K53" i="269"/>
  <c r="K57" i="269"/>
  <c r="K61" i="269"/>
  <c r="K65" i="269"/>
  <c r="K69" i="269"/>
  <c r="G91" i="268"/>
  <c r="H91" i="268" s="1"/>
  <c r="I91" i="268" s="1"/>
  <c r="G92" i="268"/>
  <c r="H92" i="268" s="1"/>
  <c r="I92" i="268" s="1"/>
  <c r="G93" i="268"/>
  <c r="H93" i="268" s="1"/>
  <c r="I93" i="268" s="1"/>
  <c r="G94" i="268"/>
  <c r="H94" i="268"/>
  <c r="I94" i="268" s="1"/>
  <c r="G95" i="268"/>
  <c r="H95" i="268" s="1"/>
  <c r="I95" i="268" s="1"/>
  <c r="G96" i="268"/>
  <c r="H96" i="268" s="1"/>
  <c r="I96" i="268" s="1"/>
  <c r="G97" i="268"/>
  <c r="H97" i="268" s="1"/>
  <c r="I97" i="268" s="1"/>
  <c r="K6" i="269"/>
  <c r="K8" i="269"/>
  <c r="K10" i="269"/>
  <c r="K12" i="269"/>
  <c r="K14" i="269"/>
  <c r="K16" i="269"/>
  <c r="K18" i="269"/>
  <c r="K20" i="269"/>
  <c r="K22" i="269"/>
  <c r="K24" i="269"/>
  <c r="K26" i="269"/>
  <c r="K28" i="269"/>
  <c r="K32" i="269"/>
  <c r="K34" i="269"/>
  <c r="K36" i="269"/>
  <c r="K39" i="269"/>
  <c r="K44" i="269"/>
  <c r="K48" i="269"/>
  <c r="K50" i="269"/>
  <c r="K52" i="269"/>
  <c r="K54" i="269"/>
  <c r="K56" i="269"/>
  <c r="K58" i="269"/>
  <c r="K60" i="269"/>
  <c r="K62" i="269"/>
  <c r="K64" i="269"/>
  <c r="K66" i="269"/>
  <c r="K68" i="269"/>
  <c r="K70" i="269"/>
  <c r="B100" i="269"/>
  <c r="H74" i="269"/>
  <c r="I74" i="269"/>
  <c r="J74" i="269" s="1"/>
  <c r="K74" i="269"/>
  <c r="H76" i="269"/>
  <c r="I76" i="269"/>
  <c r="J76" i="269" s="1"/>
  <c r="K76" i="269"/>
  <c r="H78" i="269"/>
  <c r="I78" i="269"/>
  <c r="J78" i="269" s="1"/>
  <c r="K78" i="269"/>
  <c r="H80" i="269"/>
  <c r="I80" i="269"/>
  <c r="J80" i="269" s="1"/>
  <c r="K80" i="269"/>
  <c r="K83" i="269"/>
  <c r="K87" i="269"/>
  <c r="K91" i="269"/>
  <c r="H6" i="269"/>
  <c r="I6" i="269" s="1"/>
  <c r="J6" i="269" s="1"/>
  <c r="F7" i="269"/>
  <c r="H8" i="269"/>
  <c r="I8" i="269" s="1"/>
  <c r="J8" i="269" s="1"/>
  <c r="H10" i="269"/>
  <c r="I10" i="269"/>
  <c r="J10" i="269" s="1"/>
  <c r="H12" i="269"/>
  <c r="I12" i="269" s="1"/>
  <c r="J12" i="269" s="1"/>
  <c r="H14" i="269"/>
  <c r="I14" i="269"/>
  <c r="J14" i="269" s="1"/>
  <c r="H16" i="269"/>
  <c r="I16" i="269" s="1"/>
  <c r="J16" i="269" s="1"/>
  <c r="H18" i="269"/>
  <c r="I18" i="269"/>
  <c r="J18" i="269" s="1"/>
  <c r="H20" i="269"/>
  <c r="I20" i="269" s="1"/>
  <c r="J20" i="269" s="1"/>
  <c r="H22" i="269"/>
  <c r="I22" i="269"/>
  <c r="J22" i="269" s="1"/>
  <c r="H24" i="269"/>
  <c r="I24" i="269" s="1"/>
  <c r="J24" i="269" s="1"/>
  <c r="H26" i="269"/>
  <c r="I26" i="269"/>
  <c r="J26" i="269" s="1"/>
  <c r="H28" i="269"/>
  <c r="I28" i="269" s="1"/>
  <c r="J28" i="269" s="1"/>
  <c r="H32" i="269"/>
  <c r="I32" i="269"/>
  <c r="J32" i="269" s="1"/>
  <c r="H34" i="269"/>
  <c r="I34" i="269" s="1"/>
  <c r="J34" i="269" s="1"/>
  <c r="F35" i="269"/>
  <c r="H36" i="269"/>
  <c r="I36" i="269" s="1"/>
  <c r="J36" i="269"/>
  <c r="H39" i="269"/>
  <c r="I39" i="269"/>
  <c r="J39" i="269" s="1"/>
  <c r="F43" i="269"/>
  <c r="H43" i="269" s="1"/>
  <c r="I43" i="269"/>
  <c r="H44" i="269"/>
  <c r="I44" i="269"/>
  <c r="J44" i="269" s="1"/>
  <c r="F47" i="269"/>
  <c r="H48" i="269"/>
  <c r="I48" i="269"/>
  <c r="J48" i="269" s="1"/>
  <c r="H50" i="269"/>
  <c r="I50" i="269" s="1"/>
  <c r="J50" i="269" s="1"/>
  <c r="H52" i="269"/>
  <c r="I52" i="269" s="1"/>
  <c r="J52" i="269" s="1"/>
  <c r="H54" i="269"/>
  <c r="I54" i="269"/>
  <c r="J54" i="269" s="1"/>
  <c r="H56" i="269"/>
  <c r="I56" i="269" s="1"/>
  <c r="J56" i="269" s="1"/>
  <c r="H58" i="269"/>
  <c r="I58" i="269"/>
  <c r="J58" i="269" s="1"/>
  <c r="F59" i="269"/>
  <c r="H60" i="269"/>
  <c r="I60" i="269"/>
  <c r="J60" i="269" s="1"/>
  <c r="H62" i="269"/>
  <c r="I62" i="269" s="1"/>
  <c r="J62" i="269" s="1"/>
  <c r="H64" i="269"/>
  <c r="I64" i="269"/>
  <c r="J64" i="269" s="1"/>
  <c r="H66" i="269"/>
  <c r="I66" i="269" s="1"/>
  <c r="J66" i="269" s="1"/>
  <c r="H68" i="269"/>
  <c r="I68" i="269"/>
  <c r="J68" i="269" s="1"/>
  <c r="H70" i="269"/>
  <c r="I70" i="269" s="1"/>
  <c r="J70" i="269" s="1"/>
  <c r="C100" i="269"/>
  <c r="E100" i="269"/>
  <c r="K73" i="269"/>
  <c r="K75" i="269"/>
  <c r="K77" i="269"/>
  <c r="K79" i="269"/>
  <c r="K81" i="269"/>
  <c r="K85" i="269"/>
  <c r="K89" i="269"/>
  <c r="K93" i="269"/>
  <c r="K82" i="269"/>
  <c r="K84" i="269"/>
  <c r="K86" i="269"/>
  <c r="K88" i="269"/>
  <c r="K90" i="269"/>
  <c r="K92" i="269"/>
  <c r="K94" i="269"/>
  <c r="K96" i="269"/>
  <c r="K98" i="269"/>
  <c r="H82" i="269"/>
  <c r="I82" i="269" s="1"/>
  <c r="J82" i="269" s="1"/>
  <c r="H84" i="269"/>
  <c r="I84" i="269"/>
  <c r="J84" i="269" s="1"/>
  <c r="H86" i="269"/>
  <c r="I86" i="269" s="1"/>
  <c r="J86" i="269" s="1"/>
  <c r="H88" i="269"/>
  <c r="I88" i="269"/>
  <c r="J88" i="269" s="1"/>
  <c r="H90" i="269"/>
  <c r="I90" i="269" s="1"/>
  <c r="J90" i="269" s="1"/>
  <c r="H92" i="269"/>
  <c r="I92" i="269"/>
  <c r="J92" i="269" s="1"/>
  <c r="H94" i="269"/>
  <c r="I94" i="269" s="1"/>
  <c r="J94" i="269" s="1"/>
  <c r="H96" i="269"/>
  <c r="I96" i="269"/>
  <c r="J96" i="269" s="1"/>
  <c r="H98" i="269"/>
  <c r="I98" i="269" s="1"/>
  <c r="J98" i="269" s="1"/>
  <c r="K59" i="269"/>
  <c r="K35" i="269"/>
  <c r="K7" i="269"/>
  <c r="H59" i="269"/>
  <c r="I59" i="269" s="1"/>
  <c r="J59" i="269" s="1"/>
  <c r="H7" i="269"/>
  <c r="I7" i="269"/>
  <c r="J7" i="269" s="1"/>
  <c r="G59" i="268"/>
  <c r="H59" i="268" s="1"/>
  <c r="I59" i="268" s="1"/>
  <c r="K47" i="269"/>
  <c r="K43" i="269"/>
  <c r="J43" i="269"/>
  <c r="H47" i="269"/>
  <c r="I47" i="269" s="1"/>
  <c r="J47" i="269" s="1"/>
  <c r="H35" i="269"/>
  <c r="I35" i="269"/>
  <c r="J35" i="269" s="1"/>
  <c r="G72" i="268"/>
  <c r="H72" i="268" s="1"/>
  <c r="I72" i="268" s="1"/>
  <c r="G35" i="268"/>
  <c r="H35" i="268" s="1"/>
  <c r="I35" i="268" s="1"/>
  <c r="G7" i="268"/>
  <c r="H7" i="268"/>
  <c r="I7" i="268" s="1"/>
  <c r="C106" i="269" l="1"/>
  <c r="C107" i="269" s="1"/>
  <c r="C108" i="269" s="1"/>
  <c r="E106" i="269"/>
  <c r="E107" i="269" s="1"/>
  <c r="E108" i="269" s="1"/>
  <c r="J11" i="269"/>
  <c r="J15" i="269"/>
  <c r="J19" i="269"/>
  <c r="J23" i="269"/>
  <c r="J27" i="269"/>
  <c r="F30" i="269"/>
  <c r="J31" i="269"/>
  <c r="J38" i="269"/>
  <c r="J49" i="269"/>
  <c r="J53" i="269"/>
  <c r="J57" i="269"/>
  <c r="J65" i="269"/>
  <c r="J69" i="269"/>
  <c r="F72" i="269"/>
  <c r="J73" i="269"/>
  <c r="J77" i="269"/>
  <c r="J81" i="269"/>
  <c r="J85" i="269"/>
  <c r="J89" i="269"/>
  <c r="J93" i="269"/>
  <c r="F4" i="269"/>
  <c r="B106" i="269"/>
  <c r="B107" i="269" s="1"/>
  <c r="B108" i="269" s="1"/>
  <c r="D100" i="269"/>
  <c r="D106" i="269"/>
  <c r="D107" i="269" s="1"/>
  <c r="D108" i="269" s="1"/>
  <c r="J9" i="269"/>
  <c r="J13" i="269"/>
  <c r="J17" i="269"/>
  <c r="J29" i="269"/>
  <c r="J33" i="269"/>
  <c r="J51" i="269"/>
  <c r="J55" i="269"/>
  <c r="J63" i="269"/>
  <c r="J67" i="269"/>
  <c r="J71" i="269"/>
  <c r="J75" i="269"/>
  <c r="J79" i="269"/>
  <c r="J83" i="269"/>
  <c r="J87" i="269"/>
  <c r="J91" i="269"/>
  <c r="J95" i="269"/>
  <c r="J99" i="269"/>
  <c r="C106" i="268"/>
  <c r="C107" i="268" s="1"/>
  <c r="C108" i="268" s="1"/>
  <c r="E30" i="268"/>
  <c r="K30" i="269" s="1"/>
  <c r="E4" i="268"/>
  <c r="B106" i="268"/>
  <c r="B107" i="268" s="1"/>
  <c r="B108" i="268" s="1"/>
  <c r="G4" i="268"/>
  <c r="H4" i="268" s="1"/>
  <c r="D106" i="268"/>
  <c r="D107" i="268" s="1"/>
  <c r="D108" i="268" s="1"/>
  <c r="G30" i="268"/>
  <c r="H30" i="268" s="1"/>
  <c r="M6" i="259"/>
  <c r="M38" i="259"/>
  <c r="J48" i="259"/>
  <c r="J49" i="259" s="1"/>
  <c r="J50" i="259" s="1"/>
  <c r="N6" i="259"/>
  <c r="O6" i="259" s="1"/>
  <c r="P6" i="259" s="1"/>
  <c r="H48" i="259"/>
  <c r="H49" i="259" s="1"/>
  <c r="H50" i="259" s="1"/>
  <c r="K48" i="259"/>
  <c r="K49" i="259" s="1"/>
  <c r="K50" i="259" s="1"/>
  <c r="N8" i="259"/>
  <c r="O8" i="259" s="1"/>
  <c r="P8" i="259" s="1"/>
  <c r="N9" i="259"/>
  <c r="O9" i="259" s="1"/>
  <c r="P9" i="259" s="1"/>
  <c r="N10" i="259"/>
  <c r="O10" i="259" s="1"/>
  <c r="P10" i="259" s="1"/>
  <c r="N11" i="259"/>
  <c r="O11" i="259" s="1"/>
  <c r="P11" i="259" s="1"/>
  <c r="N12" i="259"/>
  <c r="O12" i="259" s="1"/>
  <c r="P12" i="259" s="1"/>
  <c r="N13" i="259"/>
  <c r="O13" i="259" s="1"/>
  <c r="P13" i="259" s="1"/>
  <c r="N14" i="259"/>
  <c r="O14" i="259" s="1"/>
  <c r="P14" i="259" s="1"/>
  <c r="N15" i="259"/>
  <c r="O15" i="259" s="1"/>
  <c r="P15" i="259" s="1"/>
  <c r="N16" i="259"/>
  <c r="O16" i="259" s="1"/>
  <c r="P16" i="259" s="1"/>
  <c r="N17" i="259"/>
  <c r="O17" i="259" s="1"/>
  <c r="P17" i="259" s="1"/>
  <c r="N18" i="259"/>
  <c r="O18" i="259" s="1"/>
  <c r="P18" i="259" s="1"/>
  <c r="N19" i="259"/>
  <c r="O19" i="259" s="1"/>
  <c r="P19" i="259" s="1"/>
  <c r="N20" i="259"/>
  <c r="O20" i="259" s="1"/>
  <c r="P20" i="259" s="1"/>
  <c r="N21" i="259"/>
  <c r="O21" i="259" s="1"/>
  <c r="P21" i="259" s="1"/>
  <c r="N22" i="259"/>
  <c r="O22" i="259" s="1"/>
  <c r="P22" i="259" s="1"/>
  <c r="N23" i="259"/>
  <c r="O23" i="259" s="1"/>
  <c r="P23" i="259" s="1"/>
  <c r="N24" i="259"/>
  <c r="O24" i="259" s="1"/>
  <c r="P24" i="259" s="1"/>
  <c r="N25" i="259"/>
  <c r="O25" i="259" s="1"/>
  <c r="P25" i="259" s="1"/>
  <c r="N26" i="259"/>
  <c r="O26" i="259" s="1"/>
  <c r="P26" i="259" s="1"/>
  <c r="B42" i="259"/>
  <c r="N41" i="259"/>
  <c r="O41" i="259" s="1"/>
  <c r="P41" i="259" s="1"/>
  <c r="D27" i="259"/>
  <c r="N27" i="259" s="1"/>
  <c r="O27" i="259" s="1"/>
  <c r="P27" i="259" s="1"/>
  <c r="D6" i="259"/>
  <c r="E42" i="259"/>
  <c r="G42" i="259" s="1"/>
  <c r="G48" i="259" s="1"/>
  <c r="G49" i="259" s="1"/>
  <c r="G50" i="259" s="1"/>
  <c r="C48" i="259"/>
  <c r="C49" i="259" s="1"/>
  <c r="C50" i="259" s="1"/>
  <c r="F48" i="259"/>
  <c r="F49" i="259" s="1"/>
  <c r="F50" i="259" s="1"/>
  <c r="I48" i="259"/>
  <c r="I49" i="259" s="1"/>
  <c r="I50" i="259" s="1"/>
  <c r="L48" i="259"/>
  <c r="L49" i="259" s="1"/>
  <c r="L50" i="259" s="1"/>
  <c r="N29" i="259"/>
  <c r="O29" i="259" s="1"/>
  <c r="P29" i="259" s="1"/>
  <c r="N30" i="259"/>
  <c r="O30" i="259" s="1"/>
  <c r="P30" i="259" s="1"/>
  <c r="N31" i="259"/>
  <c r="O31" i="259" s="1"/>
  <c r="P31" i="259" s="1"/>
  <c r="N32" i="259"/>
  <c r="O32" i="259" s="1"/>
  <c r="P32" i="259" s="1"/>
  <c r="N33" i="259"/>
  <c r="O33" i="259" s="1"/>
  <c r="P33" i="259" s="1"/>
  <c r="N34" i="259"/>
  <c r="O34" i="259" s="1"/>
  <c r="P34" i="259" s="1"/>
  <c r="N35" i="259"/>
  <c r="O35" i="259" s="1"/>
  <c r="P35" i="259" s="1"/>
  <c r="N36" i="259"/>
  <c r="O36" i="259" s="1"/>
  <c r="P36" i="259" s="1"/>
  <c r="N37" i="259"/>
  <c r="O37" i="259" s="1"/>
  <c r="P37" i="259" s="1"/>
  <c r="N38" i="259"/>
  <c r="O38" i="259" s="1"/>
  <c r="P38" i="259" s="1"/>
  <c r="N39" i="259"/>
  <c r="O39" i="259" s="1"/>
  <c r="P39" i="259" s="1"/>
  <c r="N40" i="259"/>
  <c r="O40" i="259" s="1"/>
  <c r="P40" i="259" s="1"/>
  <c r="M40" i="258"/>
  <c r="M48" i="258" s="1"/>
  <c r="M49" i="258" s="1"/>
  <c r="M50" i="258" s="1"/>
  <c r="B48" i="258"/>
  <c r="B49" i="258" s="1"/>
  <c r="B50" i="258" s="1"/>
  <c r="H48" i="258"/>
  <c r="H49" i="258" s="1"/>
  <c r="H50" i="258" s="1"/>
  <c r="D37" i="258"/>
  <c r="G48" i="258"/>
  <c r="G49" i="258" s="1"/>
  <c r="G50" i="258" s="1"/>
  <c r="B40" i="258"/>
  <c r="C40" i="258"/>
  <c r="C48" i="258" s="1"/>
  <c r="C49" i="258" s="1"/>
  <c r="C50" i="258" s="1"/>
  <c r="E48" i="258"/>
  <c r="E49" i="258" s="1"/>
  <c r="E50" i="258" s="1"/>
  <c r="F48" i="258"/>
  <c r="F49" i="258" s="1"/>
  <c r="F50" i="258" s="1"/>
  <c r="H40" i="258"/>
  <c r="I40" i="258"/>
  <c r="I48" i="258" s="1"/>
  <c r="I49" i="258" s="1"/>
  <c r="I50" i="258" s="1"/>
  <c r="L48" i="258"/>
  <c r="L49" i="258" s="1"/>
  <c r="L50" i="258" s="1"/>
  <c r="K48" i="258"/>
  <c r="K49" i="258" s="1"/>
  <c r="K50" i="258" s="1"/>
  <c r="J6" i="257"/>
  <c r="M44" i="257"/>
  <c r="M11" i="257"/>
  <c r="O11" i="257" s="1"/>
  <c r="P11" i="257" s="1"/>
  <c r="Q11" i="257" s="1"/>
  <c r="O12" i="257"/>
  <c r="P12" i="257" s="1"/>
  <c r="Q12" i="257" s="1"/>
  <c r="M12" i="257"/>
  <c r="O13" i="257"/>
  <c r="P13" i="257" s="1"/>
  <c r="Q13" i="257" s="1"/>
  <c r="M13" i="257"/>
  <c r="M14" i="257"/>
  <c r="O14" i="257" s="1"/>
  <c r="P14" i="257" s="1"/>
  <c r="Q14" i="257" s="1"/>
  <c r="M15" i="257"/>
  <c r="O15" i="257" s="1"/>
  <c r="P15" i="257" s="1"/>
  <c r="Q15" i="257" s="1"/>
  <c r="O16" i="257"/>
  <c r="P16" i="257" s="1"/>
  <c r="Q16" i="257" s="1"/>
  <c r="M16" i="257"/>
  <c r="O17" i="257"/>
  <c r="P17" i="257" s="1"/>
  <c r="Q17" i="257" s="1"/>
  <c r="M17" i="257"/>
  <c r="O18" i="257"/>
  <c r="P18" i="257" s="1"/>
  <c r="Q18" i="257" s="1"/>
  <c r="M18" i="257"/>
  <c r="M19" i="257"/>
  <c r="O19" i="257" s="1"/>
  <c r="P19" i="257" s="1"/>
  <c r="Q19" i="257" s="1"/>
  <c r="O20" i="257"/>
  <c r="P20" i="257" s="1"/>
  <c r="Q20" i="257" s="1"/>
  <c r="M20" i="257"/>
  <c r="O21" i="257"/>
  <c r="P21" i="257" s="1"/>
  <c r="Q21" i="257" s="1"/>
  <c r="M21" i="257"/>
  <c r="M22" i="257"/>
  <c r="O22" i="257" s="1"/>
  <c r="P22" i="257" s="1"/>
  <c r="Q22" i="257" s="1"/>
  <c r="M23" i="257"/>
  <c r="O23" i="257" s="1"/>
  <c r="P23" i="257" s="1"/>
  <c r="Q23" i="257" s="1"/>
  <c r="O24" i="257"/>
  <c r="P24" i="257" s="1"/>
  <c r="Q24" i="257" s="1"/>
  <c r="M24" i="257"/>
  <c r="O25" i="257"/>
  <c r="P25" i="257" s="1"/>
  <c r="Q25" i="257" s="1"/>
  <c r="M25" i="257"/>
  <c r="O26" i="257"/>
  <c r="P26" i="257" s="1"/>
  <c r="Q26" i="257" s="1"/>
  <c r="M26" i="257"/>
  <c r="M27" i="257"/>
  <c r="O27" i="257" s="1"/>
  <c r="P27" i="257" s="1"/>
  <c r="Q27" i="257" s="1"/>
  <c r="O28" i="257"/>
  <c r="P28" i="257" s="1"/>
  <c r="Q28" i="257" s="1"/>
  <c r="M28" i="257"/>
  <c r="O30" i="257"/>
  <c r="P30" i="257" s="1"/>
  <c r="Q30" i="257" s="1"/>
  <c r="M30" i="257"/>
  <c r="O32" i="257"/>
  <c r="P32" i="257" s="1"/>
  <c r="Q32" i="257" s="1"/>
  <c r="M32" i="257"/>
  <c r="O34" i="257"/>
  <c r="P34" i="257" s="1"/>
  <c r="Q34" i="257" s="1"/>
  <c r="M34" i="257"/>
  <c r="O36" i="257"/>
  <c r="P36" i="257" s="1"/>
  <c r="Q36" i="257" s="1"/>
  <c r="M36" i="257"/>
  <c r="O38" i="257"/>
  <c r="P38" i="257" s="1"/>
  <c r="Q38" i="257" s="1"/>
  <c r="M38" i="257"/>
  <c r="O41" i="257"/>
  <c r="P41" i="257" s="1"/>
  <c r="Q41" i="257" s="1"/>
  <c r="M41" i="257"/>
  <c r="K29" i="257"/>
  <c r="C6" i="257"/>
  <c r="D29" i="257"/>
  <c r="M29" i="257" s="1"/>
  <c r="L29" i="257"/>
  <c r="O29" i="257" s="1"/>
  <c r="P29" i="257" s="1"/>
  <c r="Q29" i="257" s="1"/>
  <c r="E6" i="257"/>
  <c r="K6" i="257" s="1"/>
  <c r="E57" i="257"/>
  <c r="G57" i="257" s="1"/>
  <c r="H57" i="257"/>
  <c r="H65" i="257" s="1"/>
  <c r="H66" i="257" s="1"/>
  <c r="H67" i="257" s="1"/>
  <c r="O45" i="257"/>
  <c r="P45" i="257" s="1"/>
  <c r="Q45" i="257" s="1"/>
  <c r="M45" i="257"/>
  <c r="O56" i="257"/>
  <c r="P56" i="257" s="1"/>
  <c r="Q56" i="257" s="1"/>
  <c r="M56" i="257"/>
  <c r="M10" i="257"/>
  <c r="O10" i="257" s="1"/>
  <c r="P10" i="257" s="1"/>
  <c r="Q10" i="257" s="1"/>
  <c r="M7" i="257"/>
  <c r="O7" i="257"/>
  <c r="P7" i="257" s="1"/>
  <c r="Q7" i="257" s="1"/>
  <c r="M9" i="257"/>
  <c r="O9" i="257" s="1"/>
  <c r="P9" i="257" s="1"/>
  <c r="Q9" i="257" s="1"/>
  <c r="M31" i="257"/>
  <c r="O31" i="257"/>
  <c r="P31" i="257" s="1"/>
  <c r="Q31" i="257" s="1"/>
  <c r="M33" i="257"/>
  <c r="O33" i="257" s="1"/>
  <c r="P33" i="257" s="1"/>
  <c r="Q33" i="257" s="1"/>
  <c r="M35" i="257"/>
  <c r="O35" i="257"/>
  <c r="P35" i="257" s="1"/>
  <c r="Q35" i="257" s="1"/>
  <c r="M37" i="257"/>
  <c r="O37" i="257" s="1"/>
  <c r="P37" i="257" s="1"/>
  <c r="Q37" i="257" s="1"/>
  <c r="M39" i="257"/>
  <c r="O39" i="257"/>
  <c r="P39" i="257" s="1"/>
  <c r="Q39" i="257" s="1"/>
  <c r="M43" i="257"/>
  <c r="O43" i="257"/>
  <c r="P43" i="257" s="1"/>
  <c r="Q43" i="257" s="1"/>
  <c r="K40" i="257"/>
  <c r="O40" i="257" s="1"/>
  <c r="P40" i="257" s="1"/>
  <c r="Q40" i="257" s="1"/>
  <c r="B57" i="257"/>
  <c r="B65" i="257" s="1"/>
  <c r="B66" i="257" s="1"/>
  <c r="B67" i="257" s="1"/>
  <c r="O44" i="257"/>
  <c r="P44" i="257" s="1"/>
  <c r="Q44" i="257" s="1"/>
  <c r="K44" i="257"/>
  <c r="C57" i="257"/>
  <c r="L57" i="257" s="1"/>
  <c r="L44" i="257"/>
  <c r="F65" i="257"/>
  <c r="F66" i="257" s="1"/>
  <c r="F67" i="257" s="1"/>
  <c r="F57" i="257"/>
  <c r="I65" i="257"/>
  <c r="I66" i="257" s="1"/>
  <c r="I67" i="257" s="1"/>
  <c r="I57" i="257"/>
  <c r="M55" i="257"/>
  <c r="O55" i="257" s="1"/>
  <c r="P55" i="257" s="1"/>
  <c r="Q55" i="257" s="1"/>
  <c r="O8" i="257"/>
  <c r="P8" i="257" s="1"/>
  <c r="Q8" i="257" s="1"/>
  <c r="D57" i="257"/>
  <c r="J57" i="257"/>
  <c r="H4" i="269"/>
  <c r="I4" i="269" s="1"/>
  <c r="J4" i="269" s="1"/>
  <c r="F100" i="269"/>
  <c r="K5" i="269"/>
  <c r="J5" i="269"/>
  <c r="E100" i="268"/>
  <c r="K4" i="269"/>
  <c r="I30" i="268"/>
  <c r="G47" i="268"/>
  <c r="H47" i="268" s="1"/>
  <c r="I47" i="268" s="1"/>
  <c r="I99" i="268"/>
  <c r="I8" i="268"/>
  <c r="I9" i="268"/>
  <c r="I10" i="268"/>
  <c r="I11" i="268"/>
  <c r="I12" i="268"/>
  <c r="I13" i="268"/>
  <c r="I14" i="268"/>
  <c r="I15" i="268"/>
  <c r="I16" i="268"/>
  <c r="I17" i="268"/>
  <c r="I18" i="268"/>
  <c r="I19" i="268"/>
  <c r="I20" i="268"/>
  <c r="I21" i="268"/>
  <c r="I22" i="268"/>
  <c r="I23" i="268"/>
  <c r="I24" i="268"/>
  <c r="I25" i="268"/>
  <c r="I26" i="268"/>
  <c r="I27" i="268"/>
  <c r="I28" i="268"/>
  <c r="I29" i="268"/>
  <c r="I60" i="268"/>
  <c r="I61" i="268"/>
  <c r="I62" i="268"/>
  <c r="I63" i="268"/>
  <c r="H72" i="269" l="1"/>
  <c r="I72" i="269" s="1"/>
  <c r="J72" i="269" s="1"/>
  <c r="K72" i="269"/>
  <c r="H30" i="269"/>
  <c r="I30" i="269" s="1"/>
  <c r="J30" i="269" s="1"/>
  <c r="F106" i="269"/>
  <c r="F107" i="269" s="1"/>
  <c r="F108" i="269" s="1"/>
  <c r="E106" i="268"/>
  <c r="E107" i="268" s="1"/>
  <c r="E108" i="268" s="1"/>
  <c r="I4" i="268"/>
  <c r="D42" i="259"/>
  <c r="N42" i="259" s="1"/>
  <c r="O42" i="259" s="1"/>
  <c r="P42" i="259" s="1"/>
  <c r="E48" i="259"/>
  <c r="E49" i="259" s="1"/>
  <c r="E50" i="259" s="1"/>
  <c r="M48" i="259"/>
  <c r="M49" i="259" s="1"/>
  <c r="M50" i="259" s="1"/>
  <c r="B48" i="259"/>
  <c r="B49" i="259" s="1"/>
  <c r="B50" i="259" s="1"/>
  <c r="M42" i="259"/>
  <c r="J40" i="258"/>
  <c r="J48" i="258" s="1"/>
  <c r="J49" i="258" s="1"/>
  <c r="J50" i="258" s="1"/>
  <c r="D40" i="258"/>
  <c r="D48" i="258" s="1"/>
  <c r="D49" i="258" s="1"/>
  <c r="D50" i="258" s="1"/>
  <c r="M57" i="257"/>
  <c r="L6" i="257"/>
  <c r="L65" i="257" s="1"/>
  <c r="L66" i="257" s="1"/>
  <c r="L67" i="257" s="1"/>
  <c r="D6" i="257"/>
  <c r="C65" i="257"/>
  <c r="C66" i="257" s="1"/>
  <c r="C67" i="257" s="1"/>
  <c r="O57" i="257"/>
  <c r="P57" i="257" s="1"/>
  <c r="Q57" i="257" s="1"/>
  <c r="K57" i="257"/>
  <c r="K65" i="257" s="1"/>
  <c r="K66" i="257" s="1"/>
  <c r="K67" i="257" s="1"/>
  <c r="E65" i="257"/>
  <c r="E66" i="257" s="1"/>
  <c r="E67" i="257" s="1"/>
  <c r="G6" i="257"/>
  <c r="G65" i="257" s="1"/>
  <c r="G66" i="257" s="1"/>
  <c r="G67" i="257" s="1"/>
  <c r="J65" i="257"/>
  <c r="J66" i="257" s="1"/>
  <c r="J67" i="257" s="1"/>
  <c r="H100" i="269"/>
  <c r="I100" i="269" s="1"/>
  <c r="J100" i="269" s="1"/>
  <c r="G100" i="268"/>
  <c r="H100" i="268" s="1"/>
  <c r="I100" i="268" s="1"/>
  <c r="K100" i="269"/>
  <c r="D48" i="259" l="1"/>
  <c r="D49" i="259" s="1"/>
  <c r="D50" i="259" s="1"/>
  <c r="D65" i="257"/>
  <c r="D66" i="257" s="1"/>
  <c r="D67" i="257" s="1"/>
  <c r="M6" i="257"/>
  <c r="M65" i="257" l="1"/>
  <c r="M66" i="257" s="1"/>
  <c r="M67" i="257" s="1"/>
  <c r="O6" i="257"/>
  <c r="P6" i="257" s="1"/>
  <c r="Q6" i="257" s="1"/>
</calcChain>
</file>

<file path=xl/sharedStrings.xml><?xml version="1.0" encoding="utf-8"?>
<sst xmlns="http://schemas.openxmlformats.org/spreadsheetml/2006/main" count="403" uniqueCount="157">
  <si>
    <t>Total</t>
  </si>
  <si>
    <t>M</t>
  </si>
  <si>
    <t>H</t>
  </si>
  <si>
    <t>UAEM</t>
  </si>
  <si>
    <t>Plantel de la Escuela Preparatoria</t>
  </si>
  <si>
    <t>Nezahualcóyotl</t>
  </si>
  <si>
    <t>Texcoco</t>
  </si>
  <si>
    <t>Facultad</t>
  </si>
  <si>
    <t>Arquitectura y Diseño</t>
  </si>
  <si>
    <t>Ciencias Agrícolas</t>
  </si>
  <si>
    <t>Ciencias de la Conducta</t>
  </si>
  <si>
    <t>Ciencias Políticas y Sociales</t>
  </si>
  <si>
    <t>Contaduría y Administración</t>
  </si>
  <si>
    <t>Derecho</t>
  </si>
  <si>
    <t>Ingeniería</t>
  </si>
  <si>
    <t>Humanidades</t>
  </si>
  <si>
    <t>Lenguas</t>
  </si>
  <si>
    <t>Medicina</t>
  </si>
  <si>
    <t>Turismo y Gastronomía</t>
  </si>
  <si>
    <t>Centro universitario UAEM</t>
  </si>
  <si>
    <t>Atlacomulco</t>
  </si>
  <si>
    <t>Temascaltepec</t>
  </si>
  <si>
    <t>Valle de Chalco</t>
  </si>
  <si>
    <t>Valle de Teotihuacán</t>
  </si>
  <si>
    <t>Unidad académica profesional</t>
  </si>
  <si>
    <t>Tianguistenco</t>
  </si>
  <si>
    <t>Fuente: Secretaría de Extensión y Vinculación, UAEM.</t>
  </si>
  <si>
    <t>Dr. Pablo González Casanova</t>
  </si>
  <si>
    <t>Antropología</t>
  </si>
  <si>
    <t>Artes</t>
  </si>
  <si>
    <t>Ciencias</t>
  </si>
  <si>
    <t>Economía</t>
  </si>
  <si>
    <t>Enfermería y Obstetricia*</t>
  </si>
  <si>
    <t>Geografía</t>
  </si>
  <si>
    <t>Medicina*</t>
  </si>
  <si>
    <t>Medicina Veterinaria y Zootecnia</t>
  </si>
  <si>
    <t>Odontología*</t>
  </si>
  <si>
    <t>Planeación Urbana y Regional</t>
  </si>
  <si>
    <t>Química</t>
  </si>
  <si>
    <t>Amecameca</t>
  </si>
  <si>
    <t>Ecatepec</t>
  </si>
  <si>
    <t>Tenancingo</t>
  </si>
  <si>
    <t>Valle de México</t>
  </si>
  <si>
    <t>Zumpango</t>
  </si>
  <si>
    <t>Cuautitlán Izcalli</t>
  </si>
  <si>
    <t>Enfermería y Obstetricia</t>
  </si>
  <si>
    <t>Alumnos que realizaron servicio social 2013</t>
  </si>
  <si>
    <t>Espacio</t>
  </si>
  <si>
    <t>Sector</t>
  </si>
  <si>
    <t>Público</t>
  </si>
  <si>
    <t>Privado</t>
  </si>
  <si>
    <t>Social</t>
  </si>
  <si>
    <t>Odontología</t>
  </si>
  <si>
    <t>Institución incorporada</t>
  </si>
  <si>
    <t>Alumnos que realizaron prácticas y estancias profesionales 2013</t>
  </si>
  <si>
    <t>Espacio académico</t>
  </si>
  <si>
    <t>Ciencias de la Conducta**</t>
  </si>
  <si>
    <t>Química**</t>
  </si>
  <si>
    <t>Turismo y Gastronomía**</t>
  </si>
  <si>
    <t>Valle de Teotihuacán**</t>
  </si>
  <si>
    <t>Zumpango**</t>
  </si>
  <si>
    <t>* Internado de pregrado rotatorio y clínicas.</t>
  </si>
  <si>
    <t>Egresados colocados en el mercado laboral 2013</t>
  </si>
  <si>
    <t>Nota: se incluyen egresados colocados que fueron reportados a través del Programa Institucional de Seguimiento de Egresados de la Dirección de Estudios Profesionales de la Secretaría de Docencia y de espacios académicos.</t>
  </si>
  <si>
    <t>Universidad de Ixtlahuaca CUI</t>
  </si>
  <si>
    <t>Centro de Estudios Universitarios "Horacio Zúñiga"</t>
  </si>
  <si>
    <t>Instituto Universitario del Lago y del Sol</t>
  </si>
  <si>
    <t>Universidad Mexiquense</t>
  </si>
  <si>
    <t>Convenios firmados por sector 2013</t>
  </si>
  <si>
    <t>Espacio universitario que firma</t>
  </si>
  <si>
    <t>Facultad y centro de investigación</t>
  </si>
  <si>
    <t>Facultad de Ciencias de la Conducta, Centro de Investigación en Ciencias Médicas</t>
  </si>
  <si>
    <t>Facultad de Ciencias, Facultad de Ingeniería, Facultad de Medicina, Facultad de Ciencias Agrícolas, Facultad de Medicina Veterinaria y Zootecnia, Facultad de Química, Centro de Investigación en Ciencias Médicas, Instituto de Ciencias Agropecuarias y Rurales</t>
  </si>
  <si>
    <t>Facultad de Derecho, Centro de Investigación en Ciencias Jurídicas, Justicia Penal y Seguridad Pública</t>
  </si>
  <si>
    <t>Facultad de Ingeniería, Centro Interamericano de Recursos del Agua</t>
  </si>
  <si>
    <t>Centro universitario UAEM y UAP</t>
  </si>
  <si>
    <t>Instituto de investigación</t>
  </si>
  <si>
    <t>Instituto de Estudios sobre la Universidad</t>
  </si>
  <si>
    <t>Secretaría de Extensión y Vinculación, Plantel "Adolfo López Mateos"</t>
  </si>
  <si>
    <t>DAC y facultad</t>
  </si>
  <si>
    <t>Rectoría, Facultad de Ciencias</t>
  </si>
  <si>
    <t>Rectoría, Facultad de Enfermería y Obstetricia</t>
  </si>
  <si>
    <t>Rectoría, Facultad de Humanidades</t>
  </si>
  <si>
    <t>Rectoría, Facultad de Planeación Urbana y Regional</t>
  </si>
  <si>
    <t>Rectoría, Facultad de Turismo y Gastronomía</t>
  </si>
  <si>
    <t>Secretaría de Difusión Cultural, Facultad de Ciencias Políticas y Sociales</t>
  </si>
  <si>
    <t>Secretaría de Difusión Cultural, Facultad de Derecho</t>
  </si>
  <si>
    <t>Secretaría de Difusión Cultural, Facultad de Humanidades</t>
  </si>
  <si>
    <t>Secretaría de Difusión Cultural, Facultad de Planeación Urbana y Regional</t>
  </si>
  <si>
    <t>Secretaría de Extensión y Vinculación, Facultad de Lenguas</t>
  </si>
  <si>
    <t>Dependencia de Administración Central</t>
  </si>
  <si>
    <t>Rectoría, Dirección General de Comunicación Universitaria</t>
  </si>
  <si>
    <t>Rectoría, Fondict</t>
  </si>
  <si>
    <t>Rectoría, Secretaría de Administración, Dirección de Recursos Financieros</t>
  </si>
  <si>
    <t>Rectoría, Secretaría de Docencia</t>
  </si>
  <si>
    <t>Rectoría, Secretaría de Extensión y Vinculación</t>
  </si>
  <si>
    <t>Secretaría de Difusión Cultural</t>
  </si>
  <si>
    <t>Secretaría de Difusión Cultural, Dirección de Identidad Universitaria</t>
  </si>
  <si>
    <t>Secretaría de Docencia</t>
  </si>
  <si>
    <t>Secretaría de Docencia, Dirección de Educación Continua y a Distancia</t>
  </si>
  <si>
    <t>Secretaría de Extensión y Vinculación</t>
  </si>
  <si>
    <t>Secretaría de Investigación y Estudios Avanzados</t>
  </si>
  <si>
    <t>Secretaría de Investigación y Estudios Avanzados, Centro de Investigación en Ciencias Médicas</t>
  </si>
  <si>
    <t>Rectoría / gestionado por espacio</t>
  </si>
  <si>
    <t>Rectoría / Centro Universitario UAEM Amecameca</t>
  </si>
  <si>
    <t>Rectoría / Centro Universitario UAEM Atlacomulco</t>
  </si>
  <si>
    <t>Rectoría / Centro Universitario UAEM Temascaltepec</t>
  </si>
  <si>
    <t>Rectoría / Centro Universitario UAEM Texcoco</t>
  </si>
  <si>
    <t>Rectoría / Centro Universitario UAEM Zumpango</t>
  </si>
  <si>
    <t>Rectoría / Dirección de Cooperación Académica Nacional e Internacional</t>
  </si>
  <si>
    <t>Rectoría / Dirección de Educación Continua y a Distancia</t>
  </si>
  <si>
    <t>Rectoría / Dirección de Organización y Desarrollo Administrativo</t>
  </si>
  <si>
    <t>Rectoría / Dirección de Servicios al Estudiante</t>
  </si>
  <si>
    <t>Rectoría / Dirección de Tecnologías de la Información y Comunicación</t>
  </si>
  <si>
    <t>Rectoría / Facultad de Arquitectura y Diseño, Facultad de Ingeniería</t>
  </si>
  <si>
    <t>Rectoría / Facultad de Ciencias de la Conducta</t>
  </si>
  <si>
    <t>Rectoría / Facultad de Ciencias, Facultad de Química</t>
  </si>
  <si>
    <t>Rectoría / Facultad de Derecho</t>
  </si>
  <si>
    <t>Rectoría / Facultad de Humanidades</t>
  </si>
  <si>
    <t>Rectoría / Facultad de Lenguas</t>
  </si>
  <si>
    <t>Rectoría / Facultad de Medicina</t>
  </si>
  <si>
    <t>Rectoría / Facultad de Planeación Urbana y Regional</t>
  </si>
  <si>
    <t>Rectoría / Facultad de Turismo y Gastronomía</t>
  </si>
  <si>
    <t>Rectoría / Secretaría de Cooperación Internacional</t>
  </si>
  <si>
    <t>Rectoría / Secretaría de Difusión Cultural</t>
  </si>
  <si>
    <t>Rectoría / Secretaría de Docencia</t>
  </si>
  <si>
    <t>Rectoría / Secretaría de Extensión y Vinculación</t>
  </si>
  <si>
    <t>Rectoría / Secretaría de Investigación y Estudios Avanzados</t>
  </si>
  <si>
    <t>Rectoría / Secretaría de Rectoría</t>
  </si>
  <si>
    <t>Rectoría / Unidad Académica Profesional Cuautitlán Izcalli</t>
  </si>
  <si>
    <t>Rectoría / Unidad Académica Profesional Tianguistenco</t>
  </si>
  <si>
    <t>DAC: Dependencia de Administración Central.</t>
  </si>
  <si>
    <t>Convenios firmados por tipo 2013</t>
  </si>
  <si>
    <t>Específico</t>
  </si>
  <si>
    <t>General</t>
  </si>
  <si>
    <t>Operativo</t>
  </si>
  <si>
    <t>Otro</t>
  </si>
  <si>
    <t xml:space="preserve"> Nezahualcóyotl</t>
  </si>
  <si>
    <t>** Espacios académicos que registran a sus alumnos que realizan más de una práctica o estancia profesional en el año.</t>
  </si>
  <si>
    <t>Rectoría, Facultad de Turismo y Gastronomía, Facultad de Arquitectura y Diseño</t>
  </si>
  <si>
    <t>Fondict: Fondo de Fomento y Desarrollo de la Investigación Científica y Tecnológica.</t>
  </si>
  <si>
    <t>Nota: un alumno realizó dos servicios sociales uno en el sector público y otro en el social, los alumnos considerados en el sector social, realizan la prestación en programas sociales.</t>
  </si>
  <si>
    <t>Contaduría y Administración, Economía</t>
  </si>
  <si>
    <t>Ingeniería, Ciencias</t>
  </si>
  <si>
    <t>Ingeniería, Odontología</t>
  </si>
  <si>
    <t>Medicina Veterinaria y Zootecnia, Química</t>
  </si>
  <si>
    <t>Prácticas o estancias profesionales</t>
  </si>
  <si>
    <t>Campus Universitario Siglo XXI</t>
  </si>
  <si>
    <t>Centro de Estudios Superiores Atenea Palas</t>
  </si>
  <si>
    <t>Centro de Estudios Superiores Universitarios</t>
  </si>
  <si>
    <t>Centro Universitario "Didáskalos"</t>
  </si>
  <si>
    <t>Centro Universitario de Tenango del Valle</t>
  </si>
  <si>
    <t>Instituto Universitario Franco Inglés de México</t>
  </si>
  <si>
    <t>Universidad "Isidro Fabela de Toluca"</t>
  </si>
  <si>
    <t>Instituto Universitario del Estado de México</t>
  </si>
  <si>
    <t>Nota: se realizaron 3 684 prácticas y estancias profesionales, con 3 629 alumnos de éstos: 54 lo realizaron en el mismo sector y 1 en el sector público y otro en el privado.</t>
  </si>
  <si>
    <t>DAC y plantel de la Escuela Preparatoria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</si>
</sst>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.00\ [$€]_-;\-* #,##0.00\ [$€]_-;_-* &quot;-&quot;??\ [$€]_-;_-@_-"/>
    <numFmt numFmtId="165" formatCode="###,##0"/>
    <numFmt numFmtId="166" formatCode="###,##0.0"/>
    <numFmt numFmtId="167" formatCode="###,##0.00"/>
    <numFmt numFmtId="168" formatCode="#\ ##0"/>
    <numFmt numFmtId="169" formatCode="_-* #,##0.00\ &quot;Pts&quot;_-;\-* #,##0.00\ &quot;Pts&quot;_-;_-* &quot;-&quot;??\ &quot;Pts&quot;_-;_-@_-"/>
    <numFmt numFmtId="170" formatCode="_(&quot;$&quot;* #,##0.00_);_(&quot;$&quot;* \(#,##0.00\);_(&quot;$&quot;* &quot;-&quot;??_);_(@_)"/>
    <numFmt numFmtId="171" formatCode="0.00000"/>
  </numFmts>
  <fonts count="5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7"/>
      <name val="Arial"/>
      <family val="2"/>
    </font>
    <font>
      <sz val="10"/>
      <name val="Arial"/>
      <family val="2"/>
    </font>
    <font>
      <sz val="2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49"/>
      <name val="Calibri"/>
      <family val="2"/>
    </font>
    <font>
      <sz val="11"/>
      <color indexed="23"/>
      <name val="Calibri"/>
      <family val="2"/>
    </font>
    <font>
      <sz val="11"/>
      <color indexed="33"/>
      <name val="Calibri"/>
      <family val="2"/>
    </font>
    <font>
      <sz val="11"/>
      <color indexed="61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49"/>
      <name val="Cambria"/>
      <family val="2"/>
    </font>
    <font>
      <b/>
      <sz val="15"/>
      <color indexed="49"/>
      <name val="Calibri"/>
      <family val="2"/>
    </font>
    <font>
      <b/>
      <sz val="13"/>
      <color indexed="49"/>
      <name val="Calibri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b/>
      <sz val="9"/>
      <name val="Arial"/>
      <family val="2"/>
    </font>
    <font>
      <sz val="11"/>
      <color indexed="36"/>
      <name val="Calibri"/>
      <family val="2"/>
    </font>
    <font>
      <sz val="11"/>
      <color indexed="58"/>
      <name val="Calibri"/>
      <family val="2"/>
    </font>
    <font>
      <b/>
      <sz val="9"/>
      <color indexed="9"/>
      <name val="Arial"/>
      <family val="2"/>
    </font>
    <font>
      <sz val="9"/>
      <color rgb="FFFF0000"/>
      <name val="Arial"/>
      <family val="2"/>
    </font>
    <font>
      <b/>
      <sz val="9"/>
      <color rgb="FF0070C0"/>
      <name val="Arial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2"/>
      <color theme="1"/>
      <name val="Calibri"/>
      <family val="2"/>
      <scheme val="minor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sz val="9"/>
      <color indexed="10"/>
      <name val="Arial"/>
      <family val="2"/>
    </font>
    <font>
      <b/>
      <sz val="9"/>
      <color theme="1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11"/>
      </patternFill>
    </fill>
    <fill>
      <patternFill patternType="solid">
        <fgColor indexed="41"/>
      </patternFill>
    </fill>
    <fill>
      <patternFill patternType="solid">
        <fgColor indexed="47"/>
      </patternFill>
    </fill>
    <fill>
      <patternFill patternType="solid">
        <fgColor indexed="50"/>
      </patternFill>
    </fill>
    <fill>
      <patternFill patternType="solid">
        <fgColor indexed="30"/>
      </patternFill>
    </fill>
    <fill>
      <patternFill patternType="solid">
        <fgColor indexed="22"/>
      </patternFill>
    </fill>
    <fill>
      <patternFill patternType="solid">
        <fgColor indexed="49"/>
      </patternFill>
    </fill>
    <fill>
      <patternFill patternType="solid">
        <fgColor indexed="39"/>
      </patternFill>
    </fill>
    <fill>
      <patternFill patternType="solid">
        <fgColor indexed="27"/>
      </patternFill>
    </fill>
    <fill>
      <patternFill patternType="solid">
        <fgColor indexed="12"/>
      </patternFill>
    </fill>
    <fill>
      <patternFill patternType="solid">
        <fgColor indexed="23"/>
      </patternFill>
    </fill>
    <fill>
      <patternFill patternType="solid">
        <fgColor indexed="45"/>
      </patternFill>
    </fill>
    <fill>
      <patternFill patternType="solid">
        <fgColor indexed="55"/>
      </patternFill>
    </fill>
    <fill>
      <patternFill patternType="solid">
        <fgColor indexed="48"/>
      </patternFill>
    </fill>
    <fill>
      <patternFill patternType="solid">
        <fgColor indexed="53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13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9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13"/>
      </patternFill>
    </fill>
    <fill>
      <patternFill patternType="solid">
        <fgColor indexed="44"/>
      </patternFill>
    </fill>
    <fill>
      <patternFill patternType="solid">
        <fgColor indexed="19"/>
      </patternFill>
    </fill>
    <fill>
      <patternFill patternType="solid">
        <fgColor indexed="54"/>
      </patternFill>
    </fill>
    <fill>
      <patternFill patternType="solid">
        <fgColor indexed="59"/>
        <bgColor indexed="8"/>
      </patternFill>
    </fill>
    <fill>
      <patternFill patternType="solid">
        <fgColor indexed="59"/>
        <bgColor indexed="24"/>
      </patternFill>
    </fill>
    <fill>
      <patternFill patternType="solid">
        <fgColor rgb="FFA88B4A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00"/>
        <bgColor indexed="64"/>
      </patternFill>
    </fill>
  </fills>
  <borders count="4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0"/>
      </bottom>
      <diagonal/>
    </border>
    <border>
      <left/>
      <right/>
      <top/>
      <bottom style="medium">
        <color indexed="3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rgb="FF6A916C"/>
      </left>
      <right style="thin">
        <color rgb="FF6A916C"/>
      </right>
      <top style="thin">
        <color rgb="FF6A916C"/>
      </top>
      <bottom style="thin">
        <color rgb="FF6A916C"/>
      </bottom>
      <diagonal/>
    </border>
    <border>
      <left style="thin">
        <color rgb="FF6A916C"/>
      </left>
      <right style="thin">
        <color theme="0"/>
      </right>
      <top style="thin">
        <color rgb="FF6A916C"/>
      </top>
      <bottom style="thin">
        <color rgb="FF6A916C"/>
      </bottom>
      <diagonal/>
    </border>
    <border>
      <left style="thin">
        <color theme="0"/>
      </left>
      <right style="thin">
        <color rgb="FF6A916C"/>
      </right>
      <top style="thin">
        <color rgb="FF6A916C"/>
      </top>
      <bottom style="thin">
        <color rgb="FF6A916C"/>
      </bottom>
      <diagonal/>
    </border>
    <border>
      <left style="thin">
        <color theme="0"/>
      </left>
      <right style="thin">
        <color theme="0"/>
      </right>
      <top style="thin">
        <color rgb="FF6A916C"/>
      </top>
      <bottom style="thin">
        <color rgb="FF6A916C"/>
      </bottom>
      <diagonal/>
    </border>
    <border>
      <left style="thin">
        <color rgb="FF6A916C"/>
      </left>
      <right/>
      <top style="thin">
        <color rgb="FF6A916C"/>
      </top>
      <bottom style="thin">
        <color rgb="FF6A916C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rgb="FF6A916C"/>
      </bottom>
      <diagonal/>
    </border>
    <border>
      <left style="thin">
        <color rgb="FF6A916C"/>
      </left>
      <right style="thin">
        <color theme="0"/>
      </right>
      <top/>
      <bottom style="thin">
        <color rgb="FF6A916C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rgb="FF6A916C"/>
      </left>
      <right style="thin">
        <color theme="0"/>
      </right>
      <top style="thin">
        <color rgb="FF6A916C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rgb="FF6A916C"/>
      </top>
      <bottom style="thin">
        <color theme="0"/>
      </bottom>
      <diagonal/>
    </border>
    <border>
      <left style="thin">
        <color theme="0"/>
      </left>
      <right style="thin">
        <color rgb="FF6A916C"/>
      </right>
      <top style="thin">
        <color rgb="FF6A916C"/>
      </top>
      <bottom style="thin">
        <color theme="0"/>
      </bottom>
      <diagonal/>
    </border>
    <border>
      <left style="thin">
        <color rgb="FF6A916C"/>
      </left>
      <right style="thin">
        <color theme="0"/>
      </right>
      <top style="thin">
        <color theme="0"/>
      </top>
      <bottom style="thin">
        <color rgb="FF6A916C"/>
      </bottom>
      <diagonal/>
    </border>
    <border>
      <left style="thin">
        <color theme="0"/>
      </left>
      <right style="thin">
        <color rgb="FF6A916C"/>
      </right>
      <top style="thin">
        <color theme="0"/>
      </top>
      <bottom style="thin">
        <color rgb="FF6A916C"/>
      </bottom>
      <diagonal/>
    </border>
    <border>
      <left/>
      <right/>
      <top style="thin">
        <color rgb="FF6A916C"/>
      </top>
      <bottom/>
      <diagonal/>
    </border>
    <border>
      <left style="thin">
        <color rgb="FF6A916C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rgb="FF6A916C"/>
      </right>
      <top style="thin">
        <color theme="0"/>
      </top>
      <bottom style="thin">
        <color theme="0"/>
      </bottom>
      <diagonal/>
    </border>
    <border>
      <left style="thin">
        <color rgb="FF6A916C"/>
      </left>
      <right/>
      <top style="thin">
        <color rgb="FF6A916C"/>
      </top>
      <bottom/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/>
      <top style="thin">
        <color rgb="FF6A916C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rgb="FF6A916C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double">
        <color indexed="9"/>
      </left>
      <right style="double">
        <color indexed="9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55">
    <xf numFmtId="0" fontId="0" fillId="0" borderId="0"/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2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5" borderId="0" applyNumberFormat="0" applyBorder="0" applyAlignment="0" applyProtection="0"/>
    <xf numFmtId="0" fontId="18" fillId="7" borderId="0" applyNumberFormat="0" applyBorder="0" applyAlignment="0" applyProtection="0"/>
    <xf numFmtId="0" fontId="18" fillId="2" borderId="0" applyNumberFormat="0" applyBorder="0" applyAlignment="0" applyProtection="0"/>
    <xf numFmtId="0" fontId="18" fillId="6" borderId="0" applyNumberFormat="0" applyBorder="0" applyAlignment="0" applyProtection="0"/>
    <xf numFmtId="0" fontId="18" fillId="5" borderId="0" applyNumberFormat="0" applyBorder="0" applyAlignment="0" applyProtection="0"/>
    <xf numFmtId="0" fontId="18" fillId="8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8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5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6" borderId="0" applyNumberFormat="0" applyBorder="0" applyAlignment="0" applyProtection="0"/>
    <xf numFmtId="0" fontId="18" fillId="5" borderId="0" applyNumberFormat="0" applyBorder="0" applyAlignment="0" applyProtection="0"/>
    <xf numFmtId="0" fontId="19" fillId="9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5" borderId="0" applyNumberFormat="0" applyBorder="0" applyAlignment="0" applyProtection="0"/>
    <xf numFmtId="0" fontId="19" fillId="10" borderId="0" applyNumberFormat="0" applyBorder="0" applyAlignment="0" applyProtection="0"/>
    <xf numFmtId="0" fontId="19" fillId="5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10" borderId="0" applyNumberFormat="0" applyBorder="0" applyAlignment="0" applyProtection="0"/>
    <xf numFmtId="0" fontId="19" fillId="5" borderId="0" applyNumberFormat="0" applyBorder="0" applyAlignment="0" applyProtection="0"/>
    <xf numFmtId="0" fontId="19" fillId="9" borderId="0" applyNumberFormat="0" applyBorder="0" applyAlignment="0" applyProtection="0"/>
    <xf numFmtId="0" fontId="19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9" borderId="0" applyNumberFormat="0" applyBorder="0" applyAlignment="0" applyProtection="0"/>
    <xf numFmtId="0" fontId="19" fillId="11" borderId="0" applyNumberFormat="0" applyBorder="0" applyAlignment="0" applyProtection="0"/>
    <xf numFmtId="0" fontId="37" fillId="14" borderId="0" applyNumberFormat="0" applyBorder="0" applyAlignment="0" applyProtection="0"/>
    <xf numFmtId="165" fontId="13" fillId="0" borderId="0" applyFill="0" applyBorder="0" applyProtection="0">
      <alignment horizontal="right"/>
      <protection locked="0"/>
    </xf>
    <xf numFmtId="166" fontId="13" fillId="0" borderId="0" applyFill="0" applyBorder="0" applyProtection="0">
      <alignment horizontal="right"/>
    </xf>
    <xf numFmtId="167" fontId="13" fillId="0" borderId="0" applyFill="0" applyBorder="0" applyProtection="0">
      <alignment horizontal="right"/>
    </xf>
    <xf numFmtId="0" fontId="20" fillId="6" borderId="0" applyNumberFormat="0" applyBorder="0" applyAlignment="0" applyProtection="0"/>
    <xf numFmtId="0" fontId="21" fillId="2" borderId="1" applyNumberFormat="0" applyAlignment="0" applyProtection="0"/>
    <xf numFmtId="0" fontId="21" fillId="2" borderId="1" applyNumberFormat="0" applyAlignment="0" applyProtection="0"/>
    <xf numFmtId="0" fontId="12" fillId="0" borderId="0" applyNumberFormat="0" applyFill="0" applyBorder="0" applyProtection="0">
      <alignment horizontal="left" vertical="top"/>
    </xf>
    <xf numFmtId="0" fontId="22" fillId="15" borderId="2" applyNumberFormat="0" applyAlignment="0" applyProtection="0"/>
    <xf numFmtId="0" fontId="23" fillId="0" borderId="3" applyNumberFormat="0" applyFill="0" applyAlignment="0" applyProtection="0"/>
    <xf numFmtId="0" fontId="22" fillId="15" borderId="2" applyNumberFormat="0" applyAlignment="0" applyProtection="0"/>
    <xf numFmtId="0" fontId="13" fillId="0" borderId="0" applyNumberFormat="0" applyFill="0" applyBorder="0" applyProtection="0">
      <alignment horizontal="left" vertical="top" wrapText="1"/>
    </xf>
    <xf numFmtId="0" fontId="13" fillId="0" borderId="0" applyNumberFormat="0" applyFill="0" applyBorder="0" applyProtection="0">
      <alignment horizontal="right" vertical="top"/>
    </xf>
    <xf numFmtId="0" fontId="13" fillId="0" borderId="0" applyNumberFormat="0" applyFill="0" applyBorder="0" applyProtection="0">
      <alignment horizontal="left" vertical="top"/>
    </xf>
    <xf numFmtId="0" fontId="24" fillId="0" borderId="0" applyNumberFormat="0" applyFill="0" applyBorder="0" applyAlignment="0" applyProtection="0"/>
    <xf numFmtId="0" fontId="19" fillId="9" borderId="0" applyNumberFormat="0" applyBorder="0" applyAlignment="0" applyProtection="0"/>
    <xf numFmtId="0" fontId="19" fillId="16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9" borderId="0" applyNumberFormat="0" applyBorder="0" applyAlignment="0" applyProtection="0"/>
    <xf numFmtId="0" fontId="19" fillId="17" borderId="0" applyNumberFormat="0" applyBorder="0" applyAlignment="0" applyProtection="0"/>
    <xf numFmtId="0" fontId="25" fillId="5" borderId="1" applyNumberFormat="0" applyAlignment="0" applyProtection="0"/>
    <xf numFmtId="0" fontId="13" fillId="0" borderId="0" applyNumberFormat="0" applyFill="0" applyBorder="0" applyProtection="0">
      <alignment horizontal="right" vertical="top"/>
    </xf>
    <xf numFmtId="164" fontId="14" fillId="0" borderId="0" applyFont="0" applyFill="0" applyBorder="0" applyAlignment="0" applyProtection="0"/>
    <xf numFmtId="0" fontId="30" fillId="0" borderId="0" applyNumberFormat="0" applyFill="0" applyBorder="0" applyAlignment="0" applyProtection="0"/>
    <xf numFmtId="0" fontId="38" fillId="18" borderId="0" applyNumberFormat="0" applyBorder="0" applyAlignment="0" applyProtection="0"/>
    <xf numFmtId="0" fontId="32" fillId="0" borderId="4" applyNumberFormat="0" applyFill="0" applyAlignment="0" applyProtection="0"/>
    <xf numFmtId="0" fontId="33" fillId="0" borderId="5" applyNumberFormat="0" applyFill="0" applyAlignment="0" applyProtection="0"/>
    <xf numFmtId="0" fontId="24" fillId="0" borderId="6" applyNumberFormat="0" applyFill="0" applyAlignment="0" applyProtection="0"/>
    <xf numFmtId="0" fontId="24" fillId="0" borderId="0" applyNumberFormat="0" applyFill="0" applyBorder="0" applyAlignment="0" applyProtection="0"/>
    <xf numFmtId="0" fontId="26" fillId="14" borderId="0" applyNumberFormat="0" applyBorder="0" applyAlignment="0" applyProtection="0"/>
    <xf numFmtId="0" fontId="25" fillId="5" borderId="1" applyNumberFormat="0" applyAlignment="0" applyProtection="0"/>
    <xf numFmtId="0" fontId="15" fillId="0" borderId="7" applyNumberFormat="0" applyFill="0" applyAlignment="0" applyProtection="0">
      <alignment vertical="top"/>
      <protection locked="0"/>
    </xf>
    <xf numFmtId="0" fontId="15" fillId="0" borderId="8" applyNumberFormat="0" applyFill="0" applyAlignment="0" applyProtection="0">
      <alignment vertical="top"/>
      <protection locked="0"/>
    </xf>
    <xf numFmtId="0" fontId="15" fillId="0" borderId="0" applyNumberFormat="0" applyFill="0" applyAlignment="0" applyProtection="0"/>
    <xf numFmtId="0" fontId="23" fillId="0" borderId="3" applyNumberFormat="0" applyFill="0" applyAlignment="0" applyProtection="0"/>
    <xf numFmtId="0" fontId="27" fillId="5" borderId="0" applyNumberFormat="0" applyBorder="0" applyAlignment="0" applyProtection="0"/>
    <xf numFmtId="0" fontId="35" fillId="0" borderId="0"/>
    <xf numFmtId="0" fontId="35" fillId="0" borderId="0"/>
    <xf numFmtId="0" fontId="14" fillId="19" borderId="9" applyNumberFormat="0" applyFont="0" applyAlignment="0" applyProtection="0"/>
    <xf numFmtId="0" fontId="14" fillId="20" borderId="9" applyNumberFormat="0" applyFont="0" applyAlignment="0" applyProtection="0"/>
    <xf numFmtId="0" fontId="16" fillId="0" borderId="0" applyNumberFormat="0" applyFill="0" applyBorder="0" applyProtection="0">
      <alignment horizontal="right" vertical="top"/>
    </xf>
    <xf numFmtId="0" fontId="28" fillId="2" borderId="10" applyNumberFormat="0" applyAlignment="0" applyProtection="0"/>
    <xf numFmtId="0" fontId="13" fillId="0" borderId="0" applyNumberFormat="0" applyFill="0" applyBorder="0" applyProtection="0">
      <alignment vertical="top"/>
      <protection locked="0"/>
    </xf>
    <xf numFmtId="0" fontId="28" fillId="2" borderId="10" applyNumberFormat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7" fillId="0" borderId="0" applyNumberFormat="0" applyFill="0" applyBorder="0" applyProtection="0">
      <alignment horizontal="left" vertical="top"/>
    </xf>
    <xf numFmtId="0" fontId="31" fillId="0" borderId="0" applyNumberFormat="0" applyFill="0" applyBorder="0" applyAlignment="0" applyProtection="0"/>
    <xf numFmtId="0" fontId="32" fillId="0" borderId="4" applyNumberFormat="0" applyFill="0" applyAlignment="0" applyProtection="0"/>
    <xf numFmtId="0" fontId="33" fillId="0" borderId="11" applyNumberFormat="0" applyFill="0" applyAlignment="0" applyProtection="0"/>
    <xf numFmtId="0" fontId="24" fillId="0" borderId="12" applyNumberFormat="0" applyFill="0" applyAlignment="0" applyProtection="0"/>
    <xf numFmtId="0" fontId="36" fillId="0" borderId="0" applyNumberFormat="0" applyFill="0" applyBorder="0" applyProtection="0">
      <alignment horizontal="left" vertical="top"/>
    </xf>
    <xf numFmtId="0" fontId="34" fillId="0" borderId="13" applyNumberFormat="0" applyFill="0" applyAlignment="0" applyProtection="0"/>
    <xf numFmtId="0" fontId="29" fillId="0" borderId="0" applyNumberFormat="0" applyFill="0" applyBorder="0" applyAlignment="0" applyProtection="0"/>
    <xf numFmtId="0" fontId="14" fillId="0" borderId="0"/>
    <xf numFmtId="0" fontId="11" fillId="0" borderId="0"/>
    <xf numFmtId="0" fontId="11" fillId="0" borderId="0"/>
    <xf numFmtId="0" fontId="14" fillId="0" borderId="0"/>
    <xf numFmtId="0" fontId="14" fillId="0" borderId="0"/>
    <xf numFmtId="9" fontId="14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19" borderId="9" applyNumberFormat="0" applyFont="0" applyAlignment="0" applyProtection="0"/>
    <xf numFmtId="0" fontId="14" fillId="19" borderId="9" applyNumberFormat="0" applyFont="0" applyAlignment="0" applyProtection="0"/>
    <xf numFmtId="0" fontId="14" fillId="19" borderId="9" applyNumberFormat="0" applyFont="0" applyAlignment="0" applyProtection="0"/>
    <xf numFmtId="0" fontId="14" fillId="19" borderId="9" applyNumberFormat="0" applyFont="0" applyAlignment="0" applyProtection="0"/>
    <xf numFmtId="0" fontId="14" fillId="19" borderId="9" applyNumberFormat="0" applyFont="0" applyAlignment="0" applyProtection="0"/>
    <xf numFmtId="0" fontId="14" fillId="19" borderId="9" applyNumberFormat="0" applyFont="0" applyAlignment="0" applyProtection="0"/>
    <xf numFmtId="0" fontId="14" fillId="0" borderId="0"/>
    <xf numFmtId="0" fontId="14" fillId="0" borderId="0"/>
    <xf numFmtId="164" fontId="14" fillId="0" borderId="0"/>
    <xf numFmtId="0" fontId="10" fillId="0" borderId="0"/>
    <xf numFmtId="0" fontId="9" fillId="0" borderId="0"/>
    <xf numFmtId="0" fontId="14" fillId="0" borderId="0"/>
    <xf numFmtId="0" fontId="14" fillId="0" borderId="0"/>
    <xf numFmtId="0" fontId="14" fillId="0" borderId="0"/>
    <xf numFmtId="164" fontId="14" fillId="0" borderId="0"/>
    <xf numFmtId="9" fontId="14" fillId="0" borderId="0" applyFont="0" applyFill="0" applyBorder="0" applyAlignment="0" applyProtection="0"/>
    <xf numFmtId="0" fontId="14" fillId="0" borderId="0"/>
    <xf numFmtId="0" fontId="8" fillId="0" borderId="0"/>
    <xf numFmtId="0" fontId="7" fillId="0" borderId="0"/>
    <xf numFmtId="0" fontId="6" fillId="0" borderId="0"/>
    <xf numFmtId="0" fontId="18" fillId="6" borderId="0" applyNumberFormat="0" applyBorder="0" applyAlignment="0" applyProtection="0"/>
    <xf numFmtId="0" fontId="18" fillId="5" borderId="0" applyNumberFormat="0" applyBorder="0" applyAlignment="0" applyProtection="0"/>
    <xf numFmtId="0" fontId="18" fillId="7" borderId="0" applyNumberFormat="0" applyBorder="0" applyAlignment="0" applyProtection="0"/>
    <xf numFmtId="0" fontId="18" fillId="2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18" fillId="6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5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6" borderId="0" applyNumberFormat="0" applyBorder="0" applyAlignment="0" applyProtection="0"/>
    <xf numFmtId="0" fontId="18" fillId="5" borderId="0" applyNumberFormat="0" applyBorder="0" applyAlignment="0" applyProtection="0"/>
    <xf numFmtId="0" fontId="19" fillId="10" borderId="0" applyNumberFormat="0" applyBorder="0" applyAlignment="0" applyProtection="0"/>
    <xf numFmtId="0" fontId="19" fillId="5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10" borderId="0" applyNumberFormat="0" applyBorder="0" applyAlignment="0" applyProtection="0"/>
    <xf numFmtId="0" fontId="19" fillId="5" borderId="0" applyNumberFormat="0" applyBorder="0" applyAlignment="0" applyProtection="0"/>
    <xf numFmtId="0" fontId="20" fillId="6" borderId="0" applyNumberFormat="0" applyBorder="0" applyAlignment="0" applyProtection="0"/>
    <xf numFmtId="0" fontId="21" fillId="2" borderId="1" applyNumberFormat="0" applyAlignment="0" applyProtection="0"/>
    <xf numFmtId="0" fontId="22" fillId="15" borderId="2" applyNumberFormat="0" applyAlignment="0" applyProtection="0"/>
    <xf numFmtId="0" fontId="23" fillId="0" borderId="3" applyNumberFormat="0" applyFill="0" applyAlignment="0" applyProtection="0"/>
    <xf numFmtId="0" fontId="24" fillId="0" borderId="0" applyNumberFormat="0" applyFill="0" applyBorder="0" applyAlignment="0" applyProtection="0"/>
    <xf numFmtId="0" fontId="19" fillId="9" borderId="0" applyNumberFormat="0" applyBorder="0" applyAlignment="0" applyProtection="0"/>
    <xf numFmtId="0" fontId="19" fillId="16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9" borderId="0" applyNumberFormat="0" applyBorder="0" applyAlignment="0" applyProtection="0"/>
    <xf numFmtId="0" fontId="19" fillId="17" borderId="0" applyNumberFormat="0" applyBorder="0" applyAlignment="0" applyProtection="0"/>
    <xf numFmtId="0" fontId="25" fillId="5" borderId="1" applyNumberFormat="0" applyAlignment="0" applyProtection="0"/>
    <xf numFmtId="0" fontId="26" fillId="14" borderId="0" applyNumberFormat="0" applyBorder="0" applyAlignment="0" applyProtection="0"/>
    <xf numFmtId="0" fontId="27" fillId="5" borderId="0" applyNumberFormat="0" applyBorder="0" applyAlignment="0" applyProtection="0"/>
    <xf numFmtId="0" fontId="1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4" fillId="19" borderId="9" applyNumberFormat="0" applyFont="0" applyAlignment="0" applyProtection="0"/>
    <xf numFmtId="0" fontId="28" fillId="2" borderId="10" applyNumberFormat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2" fillId="0" borderId="4" applyNumberFormat="0" applyFill="0" applyAlignment="0" applyProtection="0"/>
    <xf numFmtId="0" fontId="33" fillId="0" borderId="11" applyNumberFormat="0" applyFill="0" applyAlignment="0" applyProtection="0"/>
    <xf numFmtId="0" fontId="24" fillId="0" borderId="12" applyNumberFormat="0" applyFill="0" applyAlignment="0" applyProtection="0"/>
    <xf numFmtId="0" fontId="31" fillId="0" borderId="0" applyNumberFormat="0" applyFill="0" applyBorder="0" applyAlignment="0" applyProtection="0"/>
    <xf numFmtId="0" fontId="34" fillId="0" borderId="13" applyNumberFormat="0" applyFill="0" applyAlignment="0" applyProtection="0"/>
    <xf numFmtId="0" fontId="12" fillId="0" borderId="0" applyNumberFormat="0" applyFill="0" applyBorder="0" applyProtection="0">
      <alignment horizontal="left" vertical="top"/>
    </xf>
    <xf numFmtId="0" fontId="12" fillId="0" borderId="0" applyNumberFormat="0" applyFill="0" applyBorder="0" applyProtection="0">
      <alignment horizontal="left" vertical="top"/>
    </xf>
    <xf numFmtId="0" fontId="12" fillId="0" borderId="0" applyNumberFormat="0" applyFill="0" applyBorder="0" applyProtection="0">
      <alignment horizontal="left" vertical="top"/>
    </xf>
    <xf numFmtId="0" fontId="12" fillId="0" borderId="0" applyNumberFormat="0" applyFill="0" applyBorder="0" applyProtection="0">
      <alignment horizontal="left" vertical="top"/>
    </xf>
    <xf numFmtId="0" fontId="12" fillId="0" borderId="0" applyNumberFormat="0" applyFill="0" applyBorder="0" applyProtection="0">
      <alignment horizontal="left" vertical="top"/>
    </xf>
    <xf numFmtId="0" fontId="12" fillId="0" borderId="0" applyNumberFormat="0" applyFill="0" applyBorder="0" applyProtection="0">
      <alignment horizontal="left" vertical="top"/>
    </xf>
    <xf numFmtId="0" fontId="12" fillId="0" borderId="0" applyNumberFormat="0" applyFill="0" applyBorder="0" applyProtection="0">
      <alignment horizontal="left" vertical="top"/>
    </xf>
    <xf numFmtId="0" fontId="12" fillId="0" borderId="0" applyNumberFormat="0" applyFill="0" applyBorder="0" applyProtection="0">
      <alignment horizontal="left" vertical="top"/>
    </xf>
    <xf numFmtId="0" fontId="12" fillId="0" borderId="0" applyNumberFormat="0" applyFill="0" applyBorder="0" applyProtection="0">
      <alignment horizontal="left" vertical="top"/>
    </xf>
    <xf numFmtId="0" fontId="12" fillId="0" borderId="0" applyNumberFormat="0" applyFill="0" applyBorder="0" applyProtection="0">
      <alignment horizontal="left" vertical="top"/>
    </xf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164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64" fontId="14" fillId="0" borderId="0"/>
    <xf numFmtId="0" fontId="5" fillId="0" borderId="0"/>
    <xf numFmtId="0" fontId="5" fillId="0" borderId="0"/>
    <xf numFmtId="0" fontId="5" fillId="0" borderId="0"/>
    <xf numFmtId="164" fontId="14" fillId="0" borderId="0"/>
    <xf numFmtId="0" fontId="14" fillId="0" borderId="0"/>
    <xf numFmtId="0" fontId="14" fillId="19" borderId="9" applyNumberFormat="0" applyFont="0" applyAlignment="0" applyProtection="0"/>
    <xf numFmtId="0" fontId="14" fillId="19" borderId="9" applyNumberFormat="0" applyFont="0" applyAlignment="0" applyProtection="0"/>
    <xf numFmtId="0" fontId="14" fillId="19" borderId="9" applyNumberFormat="0" applyFont="0" applyAlignment="0" applyProtection="0"/>
    <xf numFmtId="0" fontId="14" fillId="20" borderId="9" applyNumberFormat="0" applyFont="0" applyAlignment="0" applyProtection="0"/>
    <xf numFmtId="0" fontId="14" fillId="20" borderId="9" applyNumberFormat="0" applyFont="0" applyAlignment="0" applyProtection="0"/>
    <xf numFmtId="0" fontId="14" fillId="20" borderId="9" applyNumberFormat="0" applyFont="0" applyAlignment="0" applyProtection="0"/>
    <xf numFmtId="0" fontId="14" fillId="20" borderId="9" applyNumberFormat="0" applyFont="0" applyAlignment="0" applyProtection="0"/>
    <xf numFmtId="0" fontId="14" fillId="20" borderId="9" applyNumberFormat="0" applyFont="0" applyAlignment="0" applyProtection="0"/>
    <xf numFmtId="0" fontId="14" fillId="20" borderId="9" applyNumberFormat="0" applyFont="0" applyAlignment="0" applyProtection="0"/>
    <xf numFmtId="0" fontId="14" fillId="20" borderId="9" applyNumberFormat="0" applyFont="0" applyAlignment="0" applyProtection="0"/>
    <xf numFmtId="0" fontId="14" fillId="20" borderId="9" applyNumberFormat="0" applyFont="0" applyAlignment="0" applyProtection="0"/>
    <xf numFmtId="0" fontId="14" fillId="20" borderId="9" applyNumberFormat="0" applyFont="0" applyAlignment="0" applyProtection="0"/>
    <xf numFmtId="0" fontId="14" fillId="20" borderId="9" applyNumberFormat="0" applyFont="0" applyAlignment="0" applyProtection="0"/>
    <xf numFmtId="164" fontId="18" fillId="2" borderId="0" applyNumberFormat="0" applyBorder="0" applyAlignment="0" applyProtection="0"/>
    <xf numFmtId="164" fontId="18" fillId="20" borderId="0" applyNumberFormat="0" applyBorder="0" applyAlignment="0" applyProtection="0"/>
    <xf numFmtId="0" fontId="18" fillId="26" borderId="0" applyNumberFormat="0" applyBorder="0" applyAlignment="0" applyProtection="0"/>
    <xf numFmtId="164" fontId="18" fillId="11" borderId="0" applyNumberFormat="0" applyBorder="0" applyAlignment="0" applyProtection="0"/>
    <xf numFmtId="164" fontId="18" fillId="5" borderId="0" applyNumberFormat="0" applyBorder="0" applyAlignment="0" applyProtection="0"/>
    <xf numFmtId="164" fontId="18" fillId="8" borderId="0" applyNumberFormat="0" applyBorder="0" applyAlignment="0" applyProtection="0"/>
    <xf numFmtId="164" fontId="18" fillId="6" borderId="0" applyNumberFormat="0" applyBorder="0" applyAlignment="0" applyProtection="0"/>
    <xf numFmtId="164" fontId="18" fillId="6" borderId="0" applyNumberFormat="0" applyBorder="0" applyAlignment="0" applyProtection="0"/>
    <xf numFmtId="164" fontId="18" fillId="8" borderId="0" applyNumberFormat="0" applyBorder="0" applyAlignment="0" applyProtection="0"/>
    <xf numFmtId="164" fontId="18" fillId="27" borderId="0" applyNumberFormat="0" applyBorder="0" applyAlignment="0" applyProtection="0"/>
    <xf numFmtId="164" fontId="18" fillId="5" borderId="0" applyNumberFormat="0" applyBorder="0" applyAlignment="0" applyProtection="0"/>
    <xf numFmtId="164" fontId="19" fillId="9" borderId="0" applyNumberFormat="0" applyBorder="0" applyAlignment="0" applyProtection="0"/>
    <xf numFmtId="164" fontId="19" fillId="6" borderId="0" applyNumberFormat="0" applyBorder="0" applyAlignment="0" applyProtection="0"/>
    <xf numFmtId="164" fontId="19" fillId="6" borderId="0" applyNumberFormat="0" applyBorder="0" applyAlignment="0" applyProtection="0"/>
    <xf numFmtId="164" fontId="19" fillId="8" borderId="0" applyNumberFormat="0" applyBorder="0" applyAlignment="0" applyProtection="0"/>
    <xf numFmtId="164" fontId="19" fillId="9" borderId="0" applyNumberFormat="0" applyBorder="0" applyAlignment="0" applyProtection="0"/>
    <xf numFmtId="164" fontId="19" fillId="5" borderId="0" applyNumberFormat="0" applyBorder="0" applyAlignment="0" applyProtection="0"/>
    <xf numFmtId="164" fontId="20" fillId="19" borderId="0" applyNumberFormat="0" applyBorder="0" applyAlignment="0" applyProtection="0"/>
    <xf numFmtId="0" fontId="21" fillId="2" borderId="1" applyNumberFormat="0" applyAlignment="0" applyProtection="0"/>
    <xf numFmtId="164" fontId="12" fillId="0" borderId="0" applyNumberFormat="0" applyFill="0" applyBorder="0" applyProtection="0">
      <alignment horizontal="left" vertical="top"/>
    </xf>
    <xf numFmtId="0" fontId="12" fillId="0" borderId="0" applyNumberFormat="0" applyFill="0" applyBorder="0" applyProtection="0">
      <alignment horizontal="left" vertical="top"/>
    </xf>
    <xf numFmtId="164" fontId="22" fillId="15" borderId="2" applyNumberFormat="0" applyAlignment="0" applyProtection="0"/>
    <xf numFmtId="164" fontId="23" fillId="0" borderId="3" applyNumberFormat="0" applyFill="0" applyAlignment="0" applyProtection="0"/>
    <xf numFmtId="164" fontId="13" fillId="0" borderId="0" applyNumberFormat="0" applyFill="0" applyBorder="0" applyProtection="0">
      <alignment horizontal="left" vertical="top" wrapText="1"/>
    </xf>
    <xf numFmtId="0" fontId="13" fillId="0" borderId="0" applyNumberFormat="0" applyFill="0" applyBorder="0" applyProtection="0">
      <alignment horizontal="left" vertical="top" wrapText="1"/>
    </xf>
    <xf numFmtId="164" fontId="13" fillId="0" borderId="0" applyNumberFormat="0" applyFill="0" applyBorder="0" applyProtection="0">
      <alignment horizontal="right" vertical="top"/>
    </xf>
    <xf numFmtId="0" fontId="13" fillId="0" borderId="0" applyNumberFormat="0" applyFill="0" applyBorder="0" applyProtection="0">
      <alignment horizontal="right" vertical="top"/>
    </xf>
    <xf numFmtId="164" fontId="13" fillId="0" borderId="0" applyNumberFormat="0" applyFill="0" applyBorder="0" applyProtection="0">
      <alignment horizontal="left" vertical="top"/>
    </xf>
    <xf numFmtId="0" fontId="13" fillId="0" borderId="0" applyNumberFormat="0" applyFill="0" applyBorder="0" applyProtection="0">
      <alignment horizontal="left" vertical="top"/>
    </xf>
    <xf numFmtId="164" fontId="42" fillId="0" borderId="0" applyNumberFormat="0" applyFill="0" applyBorder="0" applyAlignment="0" applyProtection="0"/>
    <xf numFmtId="164" fontId="19" fillId="9" borderId="0" applyNumberFormat="0" applyBorder="0" applyAlignment="0" applyProtection="0"/>
    <xf numFmtId="164" fontId="19" fillId="28" borderId="0" applyNumberFormat="0" applyBorder="0" applyAlignment="0" applyProtection="0"/>
    <xf numFmtId="164" fontId="19" fillId="28" borderId="0" applyNumberFormat="0" applyBorder="0" applyAlignment="0" applyProtection="0"/>
    <xf numFmtId="164" fontId="19" fillId="29" borderId="0" applyNumberFormat="0" applyBorder="0" applyAlignment="0" applyProtection="0"/>
    <xf numFmtId="164" fontId="19" fillId="9" borderId="0" applyNumberFormat="0" applyBorder="0" applyAlignment="0" applyProtection="0"/>
    <xf numFmtId="164" fontId="19" fillId="17" borderId="0" applyNumberFormat="0" applyBorder="0" applyAlignment="0" applyProtection="0"/>
    <xf numFmtId="0" fontId="43" fillId="5" borderId="1" applyNumberFormat="0" applyAlignment="0" applyProtection="0"/>
    <xf numFmtId="164" fontId="13" fillId="0" borderId="0" applyNumberFormat="0" applyFill="0" applyBorder="0" applyProtection="0">
      <alignment horizontal="right" vertical="top"/>
    </xf>
    <xf numFmtId="0" fontId="13" fillId="0" borderId="0" applyNumberFormat="0" applyFill="0" applyBorder="0" applyProtection="0">
      <alignment horizontal="right" vertical="top"/>
    </xf>
    <xf numFmtId="164" fontId="14" fillId="0" borderId="0" applyFont="0" applyFill="0" applyBorder="0" applyAlignment="0" applyProtection="0"/>
    <xf numFmtId="164" fontId="44" fillId="14" borderId="0" applyNumberFormat="0" applyBorder="0" applyAlignment="0" applyProtection="0"/>
    <xf numFmtId="164" fontId="15" fillId="0" borderId="7" applyNumberFormat="0" applyFill="0" applyAlignment="0" applyProtection="0">
      <alignment vertical="top"/>
      <protection locked="0"/>
    </xf>
    <xf numFmtId="0" fontId="15" fillId="0" borderId="7" applyNumberFormat="0" applyFill="0" applyAlignment="0" applyProtection="0">
      <alignment vertical="top"/>
      <protection locked="0"/>
    </xf>
    <xf numFmtId="164" fontId="15" fillId="0" borderId="24" applyNumberFormat="0" applyFill="0" applyAlignment="0" applyProtection="0">
      <alignment vertical="top"/>
      <protection locked="0"/>
    </xf>
    <xf numFmtId="0" fontId="15" fillId="0" borderId="24" applyNumberFormat="0" applyFill="0" applyAlignment="0" applyProtection="0">
      <alignment vertical="top"/>
      <protection locked="0"/>
    </xf>
    <xf numFmtId="164" fontId="15" fillId="0" borderId="0" applyNumberFormat="0" applyFill="0" applyAlignment="0" applyProtection="0"/>
    <xf numFmtId="0" fontId="15" fillId="0" borderId="0" applyNumberFormat="0" applyFill="0" applyAlignment="0" applyProtection="0"/>
    <xf numFmtId="43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64" fontId="45" fillId="5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164" fontId="14" fillId="0" borderId="0"/>
    <xf numFmtId="0" fontId="14" fillId="0" borderId="0"/>
    <xf numFmtId="0" fontId="14" fillId="0" borderId="0"/>
    <xf numFmtId="0" fontId="4" fillId="0" borderId="0"/>
    <xf numFmtId="0" fontId="4" fillId="0" borderId="0"/>
    <xf numFmtId="0" fontId="14" fillId="0" borderId="0"/>
    <xf numFmtId="0" fontId="14" fillId="0" borderId="0"/>
    <xf numFmtId="164" fontId="1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4" fillId="0" borderId="0"/>
    <xf numFmtId="0" fontId="46" fillId="0" borderId="0"/>
    <xf numFmtId="0" fontId="46" fillId="0" borderId="0"/>
    <xf numFmtId="0" fontId="14" fillId="0" borderId="0"/>
    <xf numFmtId="164" fontId="14" fillId="0" borderId="0"/>
    <xf numFmtId="164" fontId="14" fillId="0" borderId="0"/>
    <xf numFmtId="0" fontId="46" fillId="0" borderId="0"/>
    <xf numFmtId="0" fontId="46" fillId="0" borderId="0"/>
    <xf numFmtId="0" fontId="14" fillId="0" borderId="0"/>
    <xf numFmtId="0" fontId="14" fillId="0" borderId="0"/>
    <xf numFmtId="0" fontId="14" fillId="0" borderId="0"/>
    <xf numFmtId="0" fontId="4" fillId="0" borderId="0"/>
    <xf numFmtId="0" fontId="4" fillId="0" borderId="0"/>
    <xf numFmtId="0" fontId="14" fillId="0" borderId="0"/>
    <xf numFmtId="0" fontId="14" fillId="0" borderId="0"/>
    <xf numFmtId="0" fontId="18" fillId="0" borderId="0"/>
    <xf numFmtId="0" fontId="14" fillId="0" borderId="0"/>
    <xf numFmtId="164" fontId="14" fillId="0" borderId="0"/>
    <xf numFmtId="0" fontId="18" fillId="0" borderId="0"/>
    <xf numFmtId="164" fontId="14" fillId="0" borderId="0"/>
    <xf numFmtId="0" fontId="18" fillId="0" borderId="0"/>
    <xf numFmtId="0" fontId="14" fillId="0" borderId="0"/>
    <xf numFmtId="164" fontId="14" fillId="0" borderId="0"/>
    <xf numFmtId="0" fontId="4" fillId="0" borderId="0"/>
    <xf numFmtId="0" fontId="14" fillId="0" borderId="0"/>
    <xf numFmtId="0" fontId="4" fillId="0" borderId="0"/>
    <xf numFmtId="164" fontId="14" fillId="0" borderId="0"/>
    <xf numFmtId="0" fontId="14" fillId="0" borderId="0"/>
    <xf numFmtId="0" fontId="14" fillId="0" borderId="0"/>
    <xf numFmtId="164" fontId="14" fillId="0" borderId="0"/>
    <xf numFmtId="0" fontId="14" fillId="0" borderId="0"/>
    <xf numFmtId="0" fontId="4" fillId="0" borderId="0"/>
    <xf numFmtId="0" fontId="4" fillId="0" borderId="0"/>
    <xf numFmtId="164" fontId="4" fillId="0" borderId="0"/>
    <xf numFmtId="164" fontId="4" fillId="0" borderId="0"/>
    <xf numFmtId="164" fontId="4" fillId="0" borderId="0"/>
    <xf numFmtId="164" fontId="4" fillId="0" borderId="0"/>
    <xf numFmtId="164" fontId="4" fillId="0" borderId="0"/>
    <xf numFmtId="164" fontId="4" fillId="0" borderId="0"/>
    <xf numFmtId="164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4" fillId="0" borderId="0"/>
    <xf numFmtId="0" fontId="14" fillId="0" borderId="0"/>
    <xf numFmtId="0" fontId="14" fillId="19" borderId="9" applyNumberFormat="0" applyFont="0" applyAlignment="0" applyProtection="0"/>
    <xf numFmtId="164" fontId="14" fillId="5" borderId="9" applyNumberFormat="0" applyFont="0" applyAlignment="0" applyProtection="0"/>
    <xf numFmtId="164" fontId="14" fillId="20" borderId="9" applyNumberFormat="0" applyFont="0" applyAlignment="0" applyProtection="0"/>
    <xf numFmtId="164" fontId="16" fillId="0" borderId="0" applyNumberFormat="0" applyFill="0" applyBorder="0" applyProtection="0">
      <alignment horizontal="right" vertical="top"/>
    </xf>
    <xf numFmtId="0" fontId="16" fillId="0" borderId="0" applyNumberFormat="0" applyFill="0" applyBorder="0" applyProtection="0">
      <alignment horizontal="right" vertical="top"/>
    </xf>
    <xf numFmtId="164" fontId="13" fillId="0" borderId="0" applyNumberFormat="0" applyFill="0" applyBorder="0" applyProtection="0">
      <alignment vertical="top"/>
      <protection locked="0"/>
    </xf>
    <xf numFmtId="0" fontId="13" fillId="0" borderId="0" applyNumberFormat="0" applyFill="0" applyBorder="0" applyProtection="0">
      <alignment vertical="top"/>
      <protection locked="0"/>
    </xf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28" fillId="20" borderId="10" applyNumberFormat="0" applyAlignment="0" applyProtection="0"/>
    <xf numFmtId="0" fontId="29" fillId="0" borderId="0"/>
    <xf numFmtId="164" fontId="29" fillId="0" borderId="0" applyNumberFormat="0" applyFill="0" applyBorder="0" applyAlignment="0" applyProtection="0"/>
    <xf numFmtId="164" fontId="30" fillId="0" borderId="0" applyNumberFormat="0" applyFill="0" applyBorder="0" applyAlignment="0" applyProtection="0"/>
    <xf numFmtId="164" fontId="47" fillId="0" borderId="4" applyNumberFormat="0" applyFill="0" applyAlignment="0" applyProtection="0"/>
    <xf numFmtId="0" fontId="17" fillId="0" borderId="0" applyNumberFormat="0" applyFill="0" applyBorder="0" applyProtection="0">
      <alignment horizontal="left" vertical="top"/>
    </xf>
    <xf numFmtId="0" fontId="17" fillId="0" borderId="0" applyNumberFormat="0" applyFill="0" applyBorder="0" applyProtection="0">
      <alignment horizontal="left" vertical="top"/>
    </xf>
    <xf numFmtId="0" fontId="17" fillId="0" borderId="0" applyNumberFormat="0" applyFill="0" applyBorder="0" applyProtection="0">
      <alignment horizontal="left" vertical="top"/>
    </xf>
    <xf numFmtId="0" fontId="17" fillId="0" borderId="0" applyNumberFormat="0" applyFill="0" applyBorder="0" applyProtection="0">
      <alignment horizontal="left" vertical="top"/>
    </xf>
    <xf numFmtId="164" fontId="17" fillId="0" borderId="0" applyNumberFormat="0" applyFill="0" applyBorder="0" applyProtection="0">
      <alignment horizontal="left" vertical="top"/>
    </xf>
    <xf numFmtId="164" fontId="48" fillId="0" borderId="5" applyNumberFormat="0" applyFill="0" applyAlignment="0" applyProtection="0"/>
    <xf numFmtId="0" fontId="17" fillId="0" borderId="0" applyNumberFormat="0" applyFill="0" applyBorder="0" applyProtection="0">
      <alignment horizontal="left" vertical="top"/>
    </xf>
    <xf numFmtId="164" fontId="42" fillId="0" borderId="6" applyNumberFormat="0" applyFill="0" applyAlignment="0" applyProtection="0"/>
    <xf numFmtId="0" fontId="17" fillId="0" borderId="0" applyNumberFormat="0" applyFill="0" applyBorder="0" applyProtection="0">
      <alignment horizontal="left" vertical="top"/>
    </xf>
    <xf numFmtId="0" fontId="17" fillId="0" borderId="0" applyNumberFormat="0" applyFill="0" applyBorder="0" applyProtection="0">
      <alignment horizontal="left" vertical="top"/>
    </xf>
    <xf numFmtId="164" fontId="49" fillId="0" borderId="0" applyNumberFormat="0" applyFill="0" applyBorder="0" applyAlignment="0" applyProtection="0"/>
    <xf numFmtId="0" fontId="17" fillId="0" borderId="0" applyNumberFormat="0" applyFill="0" applyBorder="0" applyProtection="0">
      <alignment horizontal="left" vertical="top"/>
    </xf>
    <xf numFmtId="164" fontId="49" fillId="0" borderId="0" applyNumberFormat="0" applyFill="0" applyBorder="0" applyAlignment="0" applyProtection="0"/>
    <xf numFmtId="0" fontId="17" fillId="0" borderId="0" applyNumberFormat="0" applyFill="0" applyBorder="0" applyProtection="0">
      <alignment horizontal="left" vertical="top"/>
    </xf>
    <xf numFmtId="0" fontId="17" fillId="0" borderId="0" applyNumberFormat="0" applyFill="0" applyBorder="0" applyProtection="0">
      <alignment horizontal="left" vertical="top"/>
    </xf>
    <xf numFmtId="0" fontId="17" fillId="0" borderId="0" applyNumberFormat="0" applyFill="0" applyBorder="0" applyProtection="0">
      <alignment horizontal="left" vertical="top"/>
    </xf>
    <xf numFmtId="164" fontId="34" fillId="0" borderId="13" applyNumberFormat="0" applyFill="0" applyAlignment="0" applyProtection="0"/>
    <xf numFmtId="0" fontId="3" fillId="0" borderId="0"/>
    <xf numFmtId="0" fontId="3" fillId="0" borderId="0"/>
    <xf numFmtId="164" fontId="18" fillId="2" borderId="0" applyNumberFormat="0" applyBorder="0" applyAlignment="0" applyProtection="0"/>
    <xf numFmtId="164" fontId="18" fillId="20" borderId="0" applyNumberFormat="0" applyBorder="0" applyAlignment="0" applyProtection="0"/>
    <xf numFmtId="0" fontId="18" fillId="26" borderId="0" applyNumberFormat="0" applyBorder="0" applyAlignment="0" applyProtection="0"/>
    <xf numFmtId="164" fontId="18" fillId="2" borderId="0" applyNumberFormat="0" applyBorder="0" applyAlignment="0" applyProtection="0"/>
    <xf numFmtId="164" fontId="18" fillId="11" borderId="0" applyNumberFormat="0" applyBorder="0" applyAlignment="0" applyProtection="0"/>
    <xf numFmtId="164" fontId="18" fillId="5" borderId="0" applyNumberFormat="0" applyBorder="0" applyAlignment="0" applyProtection="0"/>
    <xf numFmtId="164" fontId="18" fillId="8" borderId="0" applyNumberFormat="0" applyBorder="0" applyAlignment="0" applyProtection="0"/>
    <xf numFmtId="164" fontId="18" fillId="6" borderId="0" applyNumberFormat="0" applyBorder="0" applyAlignment="0" applyProtection="0"/>
    <xf numFmtId="164" fontId="18" fillId="6" borderId="0" applyNumberFormat="0" applyBorder="0" applyAlignment="0" applyProtection="0"/>
    <xf numFmtId="164" fontId="18" fillId="8" borderId="0" applyNumberFormat="0" applyBorder="0" applyAlignment="0" applyProtection="0"/>
    <xf numFmtId="164" fontId="18" fillId="27" borderId="0" applyNumberFormat="0" applyBorder="0" applyAlignment="0" applyProtection="0"/>
    <xf numFmtId="164" fontId="18" fillId="5" borderId="0" applyNumberFormat="0" applyBorder="0" applyAlignment="0" applyProtection="0"/>
    <xf numFmtId="164" fontId="19" fillId="9" borderId="0" applyNumberFormat="0" applyBorder="0" applyAlignment="0" applyProtection="0"/>
    <xf numFmtId="164" fontId="19" fillId="6" borderId="0" applyNumberFormat="0" applyBorder="0" applyAlignment="0" applyProtection="0"/>
    <xf numFmtId="164" fontId="19" fillId="6" borderId="0" applyNumberFormat="0" applyBorder="0" applyAlignment="0" applyProtection="0"/>
    <xf numFmtId="164" fontId="19" fillId="8" borderId="0" applyNumberFormat="0" applyBorder="0" applyAlignment="0" applyProtection="0"/>
    <xf numFmtId="164" fontId="19" fillId="9" borderId="0" applyNumberFormat="0" applyBorder="0" applyAlignment="0" applyProtection="0"/>
    <xf numFmtId="164" fontId="19" fillId="5" borderId="0" applyNumberFormat="0" applyBorder="0" applyAlignment="0" applyProtection="0"/>
    <xf numFmtId="164" fontId="20" fillId="19" borderId="0" applyNumberFormat="0" applyBorder="0" applyAlignment="0" applyProtection="0"/>
    <xf numFmtId="0" fontId="21" fillId="2" borderId="44" applyNumberFormat="0" applyAlignment="0" applyProtection="0"/>
    <xf numFmtId="164" fontId="22" fillId="15" borderId="2" applyNumberFormat="0" applyAlignment="0" applyProtection="0"/>
    <xf numFmtId="164" fontId="23" fillId="0" borderId="3" applyNumberFormat="0" applyFill="0" applyAlignment="0" applyProtection="0"/>
    <xf numFmtId="164" fontId="42" fillId="0" borderId="0" applyNumberFormat="0" applyFill="0" applyBorder="0" applyAlignment="0" applyProtection="0"/>
    <xf numFmtId="164" fontId="19" fillId="9" borderId="0" applyNumberFormat="0" applyBorder="0" applyAlignment="0" applyProtection="0"/>
    <xf numFmtId="164" fontId="19" fillId="28" borderId="0" applyNumberFormat="0" applyBorder="0" applyAlignment="0" applyProtection="0"/>
    <xf numFmtId="164" fontId="19" fillId="28" borderId="0" applyNumberFormat="0" applyBorder="0" applyAlignment="0" applyProtection="0"/>
    <xf numFmtId="164" fontId="19" fillId="29" borderId="0" applyNumberFormat="0" applyBorder="0" applyAlignment="0" applyProtection="0"/>
    <xf numFmtId="164" fontId="19" fillId="9" borderId="0" applyNumberFormat="0" applyBorder="0" applyAlignment="0" applyProtection="0"/>
    <xf numFmtId="164" fontId="19" fillId="17" borderId="0" applyNumberFormat="0" applyBorder="0" applyAlignment="0" applyProtection="0"/>
    <xf numFmtId="0" fontId="43" fillId="5" borderId="44" applyNumberFormat="0" applyAlignment="0" applyProtection="0"/>
    <xf numFmtId="164" fontId="44" fillId="14" borderId="0" applyNumberFormat="0" applyBorder="0" applyAlignment="0" applyProtection="0"/>
    <xf numFmtId="43" fontId="14" fillId="0" borderId="0" applyFont="0" applyFill="0" applyBorder="0" applyAlignment="0" applyProtection="0"/>
    <xf numFmtId="164" fontId="45" fillId="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6" fillId="0" borderId="0"/>
    <xf numFmtId="0" fontId="14" fillId="0" borderId="0"/>
    <xf numFmtId="0" fontId="2" fillId="0" borderId="0"/>
    <xf numFmtId="0" fontId="14" fillId="0" borderId="0"/>
    <xf numFmtId="0" fontId="2" fillId="0" borderId="0"/>
    <xf numFmtId="0" fontId="2" fillId="0" borderId="0"/>
    <xf numFmtId="0" fontId="14" fillId="0" borderId="0"/>
    <xf numFmtId="164" fontId="14" fillId="5" borderId="45" applyNumberFormat="0" applyFont="0" applyAlignment="0" applyProtection="0"/>
    <xf numFmtId="164" fontId="28" fillId="20" borderId="46" applyNumberFormat="0" applyAlignment="0" applyProtection="0"/>
    <xf numFmtId="164" fontId="29" fillId="0" borderId="0" applyNumberFormat="0" applyFill="0" applyBorder="0" applyAlignment="0" applyProtection="0"/>
    <xf numFmtId="164" fontId="30" fillId="0" borderId="0" applyNumberFormat="0" applyFill="0" applyBorder="0" applyAlignment="0" applyProtection="0"/>
    <xf numFmtId="164" fontId="47" fillId="0" borderId="4" applyNumberFormat="0" applyFill="0" applyAlignment="0" applyProtection="0"/>
    <xf numFmtId="164" fontId="48" fillId="0" borderId="5" applyNumberFormat="0" applyFill="0" applyAlignment="0" applyProtection="0"/>
    <xf numFmtId="164" fontId="42" fillId="0" borderId="6" applyNumberFormat="0" applyFill="0" applyAlignment="0" applyProtection="0"/>
    <xf numFmtId="164" fontId="49" fillId="0" borderId="0" applyNumberFormat="0" applyFill="0" applyBorder="0" applyAlignment="0" applyProtection="0"/>
    <xf numFmtId="164" fontId="34" fillId="0" borderId="47" applyNumberFormat="0" applyFill="0" applyAlignment="0" applyProtection="0"/>
    <xf numFmtId="0" fontId="14" fillId="0" borderId="0"/>
    <xf numFmtId="0" fontId="14" fillId="0" borderId="0"/>
    <xf numFmtId="0" fontId="1" fillId="0" borderId="0"/>
    <xf numFmtId="164" fontId="14" fillId="0" borderId="0"/>
    <xf numFmtId="0" fontId="1" fillId="0" borderId="0"/>
    <xf numFmtId="0" fontId="1" fillId="0" borderId="0"/>
  </cellStyleXfs>
  <cellXfs count="109">
    <xf numFmtId="0" fontId="0" fillId="0" borderId="0" xfId="0"/>
    <xf numFmtId="168" fontId="50" fillId="22" borderId="14" xfId="99" applyNumberFormat="1" applyFont="1" applyFill="1" applyBorder="1" applyAlignment="1">
      <alignment horizontal="right" vertical="center"/>
    </xf>
    <xf numFmtId="168" fontId="51" fillId="21" borderId="14" xfId="99" applyNumberFormat="1" applyFont="1" applyFill="1" applyBorder="1" applyAlignment="1">
      <alignment horizontal="right" vertical="center"/>
    </xf>
    <xf numFmtId="168" fontId="51" fillId="0" borderId="14" xfId="99" applyNumberFormat="1" applyFont="1" applyFill="1" applyBorder="1" applyAlignment="1">
      <alignment horizontal="right" vertical="center"/>
    </xf>
    <xf numFmtId="0" fontId="16" fillId="0" borderId="0" xfId="99" applyFont="1" applyFill="1" applyBorder="1" applyAlignment="1">
      <alignment vertical="center"/>
    </xf>
    <xf numFmtId="0" fontId="17" fillId="0" borderId="0" xfId="99" applyFont="1" applyBorder="1" applyAlignment="1">
      <alignment vertical="center"/>
    </xf>
    <xf numFmtId="0" fontId="16" fillId="0" borderId="0" xfId="99" applyFont="1" applyBorder="1" applyAlignment="1">
      <alignment vertical="center"/>
    </xf>
    <xf numFmtId="0" fontId="16" fillId="0" borderId="0" xfId="99" applyFont="1" applyBorder="1"/>
    <xf numFmtId="3" fontId="17" fillId="32" borderId="14" xfId="117" applyNumberFormat="1" applyFont="1" applyFill="1" applyBorder="1" applyAlignment="1">
      <alignment horizontal="left" vertical="center"/>
    </xf>
    <xf numFmtId="0" fontId="17" fillId="22" borderId="14" xfId="99" applyFont="1" applyFill="1" applyBorder="1" applyAlignment="1">
      <alignment horizontal="left" vertical="center" indent="1"/>
    </xf>
    <xf numFmtId="0" fontId="16" fillId="0" borderId="0" xfId="99" applyFont="1" applyFill="1" applyBorder="1"/>
    <xf numFmtId="168" fontId="16" fillId="0" borderId="0" xfId="99" applyNumberFormat="1" applyFont="1" applyFill="1" applyBorder="1"/>
    <xf numFmtId="0" fontId="39" fillId="23" borderId="15" xfId="99" applyFont="1" applyFill="1" applyBorder="1" applyAlignment="1">
      <alignment horizontal="center" vertical="center" wrapText="1"/>
    </xf>
    <xf numFmtId="0" fontId="16" fillId="0" borderId="0" xfId="99" applyFont="1" applyFill="1" applyBorder="1" applyAlignment="1">
      <alignment horizontal="right"/>
    </xf>
    <xf numFmtId="0" fontId="16" fillId="0" borderId="0" xfId="99" applyFont="1" applyBorder="1" applyAlignment="1">
      <alignment horizontal="right"/>
    </xf>
    <xf numFmtId="3" fontId="16" fillId="21" borderId="14" xfId="99" applyNumberFormat="1" applyFont="1" applyFill="1" applyBorder="1" applyAlignment="1">
      <alignment horizontal="left" vertical="center" indent="1"/>
    </xf>
    <xf numFmtId="168" fontId="16" fillId="0" borderId="0" xfId="99" applyNumberFormat="1" applyFont="1" applyBorder="1"/>
    <xf numFmtId="0" fontId="16" fillId="0" borderId="0" xfId="99" applyFont="1" applyAlignment="1">
      <alignment vertical="center"/>
    </xf>
    <xf numFmtId="0" fontId="41" fillId="0" borderId="0" xfId="102" applyFont="1" applyBorder="1" applyAlignment="1">
      <alignment horizontal="left"/>
    </xf>
    <xf numFmtId="0" fontId="16" fillId="0" borderId="0" xfId="99" applyFont="1"/>
    <xf numFmtId="0" fontId="39" fillId="31" borderId="19" xfId="99" applyFont="1" applyFill="1" applyBorder="1" applyAlignment="1">
      <alignment horizontal="center" vertical="center" wrapText="1"/>
    </xf>
    <xf numFmtId="0" fontId="39" fillId="31" borderId="29" xfId="99" applyFont="1" applyFill="1" applyBorder="1" applyAlignment="1">
      <alignment horizontal="center" vertical="center" wrapText="1"/>
    </xf>
    <xf numFmtId="168" fontId="17" fillId="32" borderId="14" xfId="117" applyNumberFormat="1" applyFont="1" applyFill="1" applyBorder="1" applyAlignment="1">
      <alignment vertical="center"/>
    </xf>
    <xf numFmtId="168" fontId="16" fillId="0" borderId="0" xfId="99" applyNumberFormat="1" applyFont="1"/>
    <xf numFmtId="168" fontId="50" fillId="22" borderId="14" xfId="99" applyNumberFormat="1" applyFont="1" applyFill="1" applyBorder="1" applyAlignment="1">
      <alignment vertical="center"/>
    </xf>
    <xf numFmtId="0" fontId="16" fillId="25" borderId="14" xfId="99" applyFont="1" applyFill="1" applyBorder="1" applyAlignment="1">
      <alignment horizontal="left" vertical="center" indent="2"/>
    </xf>
    <xf numFmtId="0" fontId="16" fillId="0" borderId="14" xfId="99" applyFont="1" applyFill="1" applyBorder="1" applyAlignment="1">
      <alignment horizontal="left" vertical="center" indent="2"/>
    </xf>
    <xf numFmtId="3" fontId="16" fillId="21" borderId="18" xfId="99" applyNumberFormat="1" applyFont="1" applyFill="1" applyBorder="1" applyAlignment="1">
      <alignment horizontal="left" vertical="center" indent="2"/>
    </xf>
    <xf numFmtId="0" fontId="17" fillId="22" borderId="18" xfId="99" applyFont="1" applyFill="1" applyBorder="1" applyAlignment="1">
      <alignment horizontal="left" vertical="center" indent="1"/>
    </xf>
    <xf numFmtId="0" fontId="16" fillId="0" borderId="0" xfId="99" applyFont="1" applyAlignment="1">
      <alignment horizontal="left" vertical="center"/>
    </xf>
    <xf numFmtId="3" fontId="17" fillId="32" borderId="35" xfId="117" applyNumberFormat="1" applyFont="1" applyFill="1" applyBorder="1" applyAlignment="1">
      <alignment horizontal="left" vertical="center"/>
    </xf>
    <xf numFmtId="0" fontId="39" fillId="23" borderId="20" xfId="99" applyFont="1" applyFill="1" applyBorder="1" applyAlignment="1">
      <alignment horizontal="center" vertical="center"/>
    </xf>
    <xf numFmtId="168" fontId="39" fillId="23" borderId="17" xfId="99" applyNumberFormat="1" applyFont="1" applyFill="1" applyBorder="1" applyAlignment="1">
      <alignment vertical="center"/>
    </xf>
    <xf numFmtId="168" fontId="16" fillId="0" borderId="0" xfId="99" applyNumberFormat="1" applyFont="1" applyFill="1"/>
    <xf numFmtId="0" fontId="41" fillId="0" borderId="0" xfId="99" applyFont="1" applyBorder="1" applyAlignment="1">
      <alignment vertical="center"/>
    </xf>
    <xf numFmtId="0" fontId="16" fillId="34" borderId="0" xfId="99" applyFont="1" applyFill="1" applyBorder="1"/>
    <xf numFmtId="0" fontId="39" fillId="31" borderId="41" xfId="99" applyFont="1" applyFill="1" applyBorder="1" applyAlignment="1">
      <alignment horizontal="center" vertical="center" wrapText="1"/>
    </xf>
    <xf numFmtId="0" fontId="17" fillId="22" borderId="14" xfId="99" applyFont="1" applyFill="1" applyBorder="1" applyAlignment="1">
      <alignment horizontal="left" vertical="center"/>
    </xf>
    <xf numFmtId="168" fontId="17" fillId="22" borderId="14" xfId="99" applyNumberFormat="1" applyFont="1" applyFill="1" applyBorder="1" applyAlignment="1">
      <alignment horizontal="right" vertical="center"/>
    </xf>
    <xf numFmtId="0" fontId="16" fillId="25" borderId="14" xfId="99" applyFont="1" applyFill="1" applyBorder="1" applyAlignment="1">
      <alignment horizontal="left" vertical="center" indent="1"/>
    </xf>
    <xf numFmtId="0" fontId="16" fillId="0" borderId="14" xfId="99" applyFont="1" applyFill="1" applyBorder="1" applyAlignment="1">
      <alignment horizontal="left" vertical="center" indent="1"/>
    </xf>
    <xf numFmtId="0" fontId="53" fillId="0" borderId="14" xfId="99" applyFont="1" applyFill="1" applyBorder="1" applyAlignment="1">
      <alignment horizontal="left" vertical="center" indent="1"/>
    </xf>
    <xf numFmtId="0" fontId="16" fillId="0" borderId="0" xfId="99" applyFont="1" applyFill="1" applyBorder="1" applyAlignment="1">
      <alignment horizontal="left" indent="1"/>
    </xf>
    <xf numFmtId="0" fontId="50" fillId="22" borderId="14" xfId="99" applyFont="1" applyFill="1" applyBorder="1" applyAlignment="1">
      <alignment horizontal="left" vertical="center"/>
    </xf>
    <xf numFmtId="3" fontId="16" fillId="0" borderId="14" xfId="99" applyNumberFormat="1" applyFont="1" applyFill="1" applyBorder="1" applyAlignment="1">
      <alignment horizontal="left" vertical="center" indent="1"/>
    </xf>
    <xf numFmtId="168" fontId="16" fillId="0" borderId="14" xfId="99" applyNumberFormat="1" applyFont="1" applyFill="1" applyBorder="1" applyAlignment="1">
      <alignment horizontal="right" vertical="center"/>
    </xf>
    <xf numFmtId="168" fontId="17" fillId="0" borderId="14" xfId="99" applyNumberFormat="1" applyFont="1" applyFill="1" applyBorder="1" applyAlignment="1">
      <alignment horizontal="right" vertical="center"/>
    </xf>
    <xf numFmtId="0" fontId="39" fillId="23" borderId="15" xfId="99" applyFont="1" applyFill="1" applyBorder="1" applyAlignment="1">
      <alignment horizontal="center" vertical="center"/>
    </xf>
    <xf numFmtId="168" fontId="39" fillId="23" borderId="17" xfId="99" applyNumberFormat="1" applyFont="1" applyFill="1" applyBorder="1" applyAlignment="1">
      <alignment horizontal="right" vertical="center"/>
    </xf>
    <xf numFmtId="0" fontId="17" fillId="0" borderId="43" xfId="99" applyFont="1" applyFill="1" applyBorder="1" applyAlignment="1">
      <alignment horizontal="left" vertical="center"/>
    </xf>
    <xf numFmtId="168" fontId="17" fillId="0" borderId="43" xfId="99" applyNumberFormat="1" applyFont="1" applyFill="1" applyBorder="1" applyAlignment="1">
      <alignment horizontal="left" vertical="center"/>
    </xf>
    <xf numFmtId="168" fontId="17" fillId="0" borderId="0" xfId="99" applyNumberFormat="1" applyFont="1" applyFill="1" applyBorder="1" applyAlignment="1">
      <alignment horizontal="left" vertical="center"/>
    </xf>
    <xf numFmtId="0" fontId="16" fillId="25" borderId="0" xfId="99" applyFont="1" applyFill="1" applyBorder="1" applyAlignment="1">
      <alignment horizontal="left" vertical="center"/>
    </xf>
    <xf numFmtId="171" fontId="16" fillId="0" borderId="0" xfId="99" applyNumberFormat="1" applyFont="1" applyFill="1" applyBorder="1"/>
    <xf numFmtId="0" fontId="39" fillId="31" borderId="29" xfId="99" applyFont="1" applyFill="1" applyBorder="1" applyAlignment="1">
      <alignment vertical="center" wrapText="1"/>
    </xf>
    <xf numFmtId="0" fontId="16" fillId="0" borderId="14" xfId="0" applyFont="1" applyBorder="1" applyAlignment="1">
      <alignment horizontal="left" vertical="center" indent="1"/>
    </xf>
    <xf numFmtId="0" fontId="17" fillId="0" borderId="0" xfId="99" applyFont="1" applyFill="1" applyBorder="1" applyAlignment="1">
      <alignment vertical="center"/>
    </xf>
    <xf numFmtId="168" fontId="17" fillId="0" borderId="0" xfId="99" applyNumberFormat="1" applyFont="1" applyFill="1" applyBorder="1" applyAlignment="1">
      <alignment horizontal="right" vertical="center"/>
    </xf>
    <xf numFmtId="168" fontId="16" fillId="0" borderId="0" xfId="99" applyNumberFormat="1" applyFont="1" applyFill="1" applyBorder="1" applyAlignment="1">
      <alignment horizontal="right"/>
    </xf>
    <xf numFmtId="0" fontId="39" fillId="23" borderId="17" xfId="99" applyFont="1" applyFill="1" applyBorder="1" applyAlignment="1">
      <alignment horizontal="center" vertical="center"/>
    </xf>
    <xf numFmtId="3" fontId="16" fillId="0" borderId="0" xfId="99" applyNumberFormat="1" applyFont="1" applyBorder="1"/>
    <xf numFmtId="0" fontId="16" fillId="0" borderId="0" xfId="99" applyFont="1" applyBorder="1" applyAlignment="1">
      <alignment horizontal="right" vertical="center"/>
    </xf>
    <xf numFmtId="0" fontId="39" fillId="23" borderId="17" xfId="99" applyFont="1" applyFill="1" applyBorder="1" applyAlignment="1">
      <alignment horizontal="right" vertical="center"/>
    </xf>
    <xf numFmtId="0" fontId="39" fillId="23" borderId="16" xfId="99" applyFont="1" applyFill="1" applyBorder="1" applyAlignment="1">
      <alignment horizontal="right" vertical="center"/>
    </xf>
    <xf numFmtId="0" fontId="17" fillId="22" borderId="14" xfId="99" applyFont="1" applyFill="1" applyBorder="1" applyAlignment="1">
      <alignment horizontal="left" vertical="center" wrapText="1"/>
    </xf>
    <xf numFmtId="0" fontId="17" fillId="22" borderId="14" xfId="99" applyFont="1" applyFill="1" applyBorder="1" applyAlignment="1">
      <alignment horizontal="right" vertical="center" wrapText="1"/>
    </xf>
    <xf numFmtId="0" fontId="16" fillId="0" borderId="14" xfId="99" applyFont="1" applyFill="1" applyBorder="1" applyAlignment="1">
      <alignment horizontal="right" vertical="center" wrapText="1"/>
    </xf>
    <xf numFmtId="0" fontId="16" fillId="25" borderId="14" xfId="99" applyFont="1" applyFill="1" applyBorder="1" applyAlignment="1">
      <alignment horizontal="left" vertical="center" wrapText="1" indent="1"/>
    </xf>
    <xf numFmtId="0" fontId="17" fillId="22" borderId="14" xfId="99" applyFont="1" applyFill="1" applyBorder="1" applyAlignment="1">
      <alignment vertical="center" wrapText="1"/>
    </xf>
    <xf numFmtId="0" fontId="16" fillId="0" borderId="14" xfId="99" applyFont="1" applyFill="1" applyBorder="1" applyAlignment="1">
      <alignment vertical="center"/>
    </xf>
    <xf numFmtId="0" fontId="16" fillId="0" borderId="14" xfId="99" applyFont="1" applyFill="1" applyBorder="1" applyAlignment="1">
      <alignment horizontal="right" vertical="center"/>
    </xf>
    <xf numFmtId="0" fontId="16" fillId="25" borderId="14" xfId="99" applyFont="1" applyFill="1" applyBorder="1" applyAlignment="1">
      <alignment horizontal="right" vertical="center"/>
    </xf>
    <xf numFmtId="3" fontId="39" fillId="23" borderId="17" xfId="99" applyNumberFormat="1" applyFont="1" applyFill="1" applyBorder="1" applyAlignment="1">
      <alignment horizontal="right" vertical="center"/>
    </xf>
    <xf numFmtId="0" fontId="16" fillId="0" borderId="0" xfId="99" applyFont="1" applyBorder="1" applyAlignment="1">
      <alignment horizontal="left" vertical="center"/>
    </xf>
    <xf numFmtId="0" fontId="39" fillId="23" borderId="16" xfId="99" applyFont="1" applyFill="1" applyBorder="1" applyAlignment="1">
      <alignment horizontal="center" vertical="center"/>
    </xf>
    <xf numFmtId="0" fontId="16" fillId="25" borderId="14" xfId="99" applyFont="1" applyFill="1" applyBorder="1" applyAlignment="1">
      <alignment horizontal="right" vertical="center" wrapText="1"/>
    </xf>
    <xf numFmtId="0" fontId="41" fillId="0" borderId="0" xfId="99" applyFont="1" applyBorder="1"/>
    <xf numFmtId="0" fontId="54" fillId="0" borderId="0" xfId="99" applyFont="1" applyBorder="1"/>
    <xf numFmtId="0" fontId="16" fillId="0" borderId="0" xfId="99" applyFont="1" applyFill="1" applyBorder="1" applyAlignment="1">
      <alignment horizontal="left" vertical="top" wrapText="1"/>
    </xf>
    <xf numFmtId="0" fontId="17" fillId="0" borderId="0" xfId="99" applyFont="1" applyBorder="1" applyAlignment="1">
      <alignment horizontal="center" vertical="center"/>
    </xf>
    <xf numFmtId="0" fontId="16" fillId="0" borderId="0" xfId="0" applyFont="1" applyAlignment="1">
      <alignment horizontal="left"/>
    </xf>
    <xf numFmtId="0" fontId="16" fillId="0" borderId="0" xfId="0" applyNumberFormat="1" applyFont="1"/>
    <xf numFmtId="0" fontId="40" fillId="0" borderId="0" xfId="0" applyNumberFormat="1" applyFont="1"/>
    <xf numFmtId="0" fontId="55" fillId="33" borderId="36" xfId="0" applyFont="1" applyFill="1" applyBorder="1" applyAlignment="1">
      <alignment horizontal="left"/>
    </xf>
    <xf numFmtId="0" fontId="55" fillId="33" borderId="36" xfId="0" applyNumberFormat="1" applyFont="1" applyFill="1" applyBorder="1"/>
    <xf numFmtId="3" fontId="16" fillId="0" borderId="0" xfId="99" applyNumberFormat="1" applyFont="1" applyBorder="1" applyAlignment="1">
      <alignment horizontal="right" vertical="center"/>
    </xf>
    <xf numFmtId="0" fontId="52" fillId="0" borderId="0" xfId="0" applyFont="1" applyAlignment="1">
      <alignment horizontal="left" vertical="top" wrapText="1"/>
    </xf>
    <xf numFmtId="0" fontId="17" fillId="0" borderId="0" xfId="99" applyFont="1" applyBorder="1" applyAlignment="1">
      <alignment horizontal="center" vertical="center"/>
    </xf>
    <xf numFmtId="0" fontId="39" fillId="30" borderId="25" xfId="99" applyFont="1" applyFill="1" applyBorder="1" applyAlignment="1">
      <alignment horizontal="center" vertical="center" wrapText="1"/>
    </xf>
    <xf numFmtId="0" fontId="39" fillId="30" borderId="31" xfId="99" applyFont="1" applyFill="1" applyBorder="1" applyAlignment="1">
      <alignment horizontal="center" vertical="center" wrapText="1"/>
    </xf>
    <xf numFmtId="0" fontId="39" fillId="30" borderId="28" xfId="99" applyFont="1" applyFill="1" applyBorder="1" applyAlignment="1">
      <alignment horizontal="center" vertical="center" wrapText="1"/>
    </xf>
    <xf numFmtId="0" fontId="39" fillId="31" borderId="26" xfId="99" applyFont="1" applyFill="1" applyBorder="1" applyAlignment="1">
      <alignment horizontal="center" vertical="center" wrapText="1"/>
    </xf>
    <xf numFmtId="0" fontId="39" fillId="31" borderId="27" xfId="99" applyFont="1" applyFill="1" applyBorder="1" applyAlignment="1">
      <alignment horizontal="center" vertical="center" wrapText="1"/>
    </xf>
    <xf numFmtId="0" fontId="39" fillId="31" borderId="32" xfId="99" applyFont="1" applyFill="1" applyBorder="1" applyAlignment="1">
      <alignment horizontal="center" vertical="center" wrapText="1"/>
    </xf>
    <xf numFmtId="0" fontId="39" fillId="31" borderId="34" xfId="99" applyFont="1" applyFill="1" applyBorder="1" applyAlignment="1">
      <alignment horizontal="center" vertical="center" wrapText="1"/>
    </xf>
    <xf numFmtId="0" fontId="39" fillId="31" borderId="22" xfId="99" applyFont="1" applyFill="1" applyBorder="1" applyAlignment="1">
      <alignment horizontal="center" vertical="center" wrapText="1"/>
    </xf>
    <xf numFmtId="0" fontId="39" fillId="31" borderId="33" xfId="99" applyFont="1" applyFill="1" applyBorder="1" applyAlignment="1">
      <alignment horizontal="center" vertical="center" wrapText="1"/>
    </xf>
    <xf numFmtId="0" fontId="39" fillId="31" borderId="21" xfId="99" applyFont="1" applyFill="1" applyBorder="1" applyAlignment="1">
      <alignment horizontal="center" vertical="center" wrapText="1"/>
    </xf>
    <xf numFmtId="0" fontId="16" fillId="0" borderId="0" xfId="99" applyFont="1" applyFill="1" applyBorder="1" applyAlignment="1">
      <alignment horizontal="left" vertical="center" wrapText="1"/>
    </xf>
    <xf numFmtId="0" fontId="16" fillId="0" borderId="0" xfId="99" applyFont="1" applyFill="1" applyBorder="1" applyAlignment="1">
      <alignment horizontal="left" vertical="top" wrapText="1"/>
    </xf>
    <xf numFmtId="0" fontId="17" fillId="0" borderId="0" xfId="99" applyFont="1" applyFill="1" applyBorder="1" applyAlignment="1">
      <alignment horizontal="center" vertical="center"/>
    </xf>
    <xf numFmtId="0" fontId="39" fillId="31" borderId="37" xfId="99" applyFont="1" applyFill="1" applyBorder="1" applyAlignment="1">
      <alignment horizontal="center" vertical="center" wrapText="1"/>
    </xf>
    <xf numFmtId="0" fontId="39" fillId="31" borderId="30" xfId="99" applyFont="1" applyFill="1" applyBorder="1" applyAlignment="1">
      <alignment horizontal="center" vertical="center" wrapText="1"/>
    </xf>
    <xf numFmtId="0" fontId="39" fillId="31" borderId="39" xfId="99" applyFont="1" applyFill="1" applyBorder="1" applyAlignment="1">
      <alignment horizontal="center" vertical="center" wrapText="1"/>
    </xf>
    <xf numFmtId="0" fontId="39" fillId="31" borderId="40" xfId="99" applyFont="1" applyFill="1" applyBorder="1" applyAlignment="1">
      <alignment horizontal="center" vertical="center" wrapText="1"/>
    </xf>
    <xf numFmtId="0" fontId="39" fillId="31" borderId="38" xfId="99" applyFont="1" applyFill="1" applyBorder="1" applyAlignment="1">
      <alignment horizontal="center" vertical="center" wrapText="1"/>
    </xf>
    <xf numFmtId="0" fontId="39" fillId="31" borderId="23" xfId="99" applyFont="1" applyFill="1" applyBorder="1" applyAlignment="1">
      <alignment horizontal="center" vertical="center" wrapText="1"/>
    </xf>
    <xf numFmtId="0" fontId="39" fillId="31" borderId="42" xfId="99" applyFont="1" applyFill="1" applyBorder="1" applyAlignment="1">
      <alignment horizontal="center" vertical="center" wrapText="1"/>
    </xf>
    <xf numFmtId="0" fontId="17" fillId="0" borderId="0" xfId="99" applyFont="1" applyBorder="1" applyAlignment="1">
      <alignment horizontal="center" vertical="center" wrapText="1"/>
    </xf>
  </cellXfs>
  <cellStyles count="455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Énfasis1" xfId="7" builtinId="30" customBuiltin="1"/>
    <cellStyle name="20% - Énfasis1 2" xfId="131"/>
    <cellStyle name="20% - Énfasis1 3" xfId="248"/>
    <cellStyle name="20% - Énfasis1 4" xfId="395"/>
    <cellStyle name="20% - Énfasis2" xfId="8" builtinId="34" customBuiltin="1"/>
    <cellStyle name="20% - Énfasis2 2" xfId="132"/>
    <cellStyle name="20% - Énfasis2 3" xfId="249"/>
    <cellStyle name="20% - Énfasis2 4" xfId="396"/>
    <cellStyle name="20% - Énfasis3" xfId="9" builtinId="38" customBuiltin="1"/>
    <cellStyle name="20% - Énfasis3 2" xfId="133"/>
    <cellStyle name="20% - Énfasis3 3" xfId="250"/>
    <cellStyle name="20% - Énfasis3 4" xfId="397"/>
    <cellStyle name="20% - Énfasis4" xfId="10" builtinId="42" customBuiltin="1"/>
    <cellStyle name="20% - Énfasis4 2" xfId="134"/>
    <cellStyle name="20% - Énfasis4 3" xfId="135"/>
    <cellStyle name="20% - Énfasis4 3 2" xfId="136"/>
    <cellStyle name="20% - Énfasis4 4" xfId="398"/>
    <cellStyle name="20% - Énfasis5" xfId="11" builtinId="46" customBuiltin="1"/>
    <cellStyle name="20% - Énfasis5 2" xfId="137"/>
    <cellStyle name="20% - Énfasis5 3" xfId="251"/>
    <cellStyle name="20% - Énfasis5 4" xfId="399"/>
    <cellStyle name="20% - Énfasis6" xfId="12" builtinId="50" customBuiltin="1"/>
    <cellStyle name="20% - Énfasis6 2" xfId="138"/>
    <cellStyle name="20% - Énfasis6 3" xfId="252"/>
    <cellStyle name="20% - Énfasis6 4" xfId="400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- Énfasis1" xfId="19" builtinId="31" customBuiltin="1"/>
    <cellStyle name="40% - Énfasis1 2" xfId="139"/>
    <cellStyle name="40% - Énfasis1 3" xfId="253"/>
    <cellStyle name="40% - Énfasis1 4" xfId="401"/>
    <cellStyle name="40% - Énfasis2" xfId="20" builtinId="35" customBuiltin="1"/>
    <cellStyle name="40% - Énfasis2 2" xfId="140"/>
    <cellStyle name="40% - Énfasis2 3" xfId="254"/>
    <cellStyle name="40% - Énfasis2 4" xfId="402"/>
    <cellStyle name="40% - Énfasis3" xfId="21" builtinId="39" customBuiltin="1"/>
    <cellStyle name="40% - Énfasis3 2" xfId="141"/>
    <cellStyle name="40% - Énfasis3 3" xfId="255"/>
    <cellStyle name="40% - Énfasis3 4" xfId="403"/>
    <cellStyle name="40% - Énfasis4" xfId="22" builtinId="43" customBuiltin="1"/>
    <cellStyle name="40% - Énfasis4 2" xfId="142"/>
    <cellStyle name="40% - Énfasis4 3" xfId="256"/>
    <cellStyle name="40% - Énfasis4 4" xfId="404"/>
    <cellStyle name="40% - Énfasis5" xfId="23" builtinId="47" customBuiltin="1"/>
    <cellStyle name="40% - Énfasis5 2" xfId="143"/>
    <cellStyle name="40% - Énfasis5 3" xfId="257"/>
    <cellStyle name="40% - Énfasis5 4" xfId="405"/>
    <cellStyle name="40% - Énfasis6" xfId="24" builtinId="51" customBuiltin="1"/>
    <cellStyle name="40% - Énfasis6 2" xfId="144"/>
    <cellStyle name="40% - Énfasis6 3" xfId="258"/>
    <cellStyle name="40% - Énfasis6 4" xfId="406"/>
    <cellStyle name="60% - Accent1" xfId="25"/>
    <cellStyle name="60% - Accent2" xfId="26"/>
    <cellStyle name="60% - Accent3" xfId="27"/>
    <cellStyle name="60% - Accent4" xfId="28"/>
    <cellStyle name="60% - Accent5" xfId="29"/>
    <cellStyle name="60% - Accent6" xfId="30"/>
    <cellStyle name="60% - Énfasis1" xfId="31" builtinId="32" customBuiltin="1"/>
    <cellStyle name="60% - Énfasis1 2" xfId="145"/>
    <cellStyle name="60% - Énfasis1 3" xfId="259"/>
    <cellStyle name="60% - Énfasis1 4" xfId="407"/>
    <cellStyle name="60% - Énfasis2" xfId="32" builtinId="36" customBuiltin="1"/>
    <cellStyle name="60% - Énfasis2 2" xfId="146"/>
    <cellStyle name="60% - Énfasis2 3" xfId="260"/>
    <cellStyle name="60% - Énfasis2 4" xfId="408"/>
    <cellStyle name="60% - Énfasis3" xfId="33" builtinId="40" customBuiltin="1"/>
    <cellStyle name="60% - Énfasis3 2" xfId="147"/>
    <cellStyle name="60% - Énfasis3 3" xfId="261"/>
    <cellStyle name="60% - Énfasis3 4" xfId="409"/>
    <cellStyle name="60% - Énfasis4" xfId="34" builtinId="44" customBuiltin="1"/>
    <cellStyle name="60% - Énfasis4 2" xfId="148"/>
    <cellStyle name="60% - Énfasis4 3" xfId="262"/>
    <cellStyle name="60% - Énfasis4 4" xfId="410"/>
    <cellStyle name="60% - Énfasis5" xfId="35" builtinId="48" customBuiltin="1"/>
    <cellStyle name="60% - Énfasis5 2" xfId="149"/>
    <cellStyle name="60% - Énfasis5 3" xfId="263"/>
    <cellStyle name="60% - Énfasis5 4" xfId="411"/>
    <cellStyle name="60% - Énfasis6" xfId="36" builtinId="52" customBuiltin="1"/>
    <cellStyle name="60% - Énfasis6 2" xfId="150"/>
    <cellStyle name="60% - Énfasis6 3" xfId="264"/>
    <cellStyle name="60% - Énfasis6 4" xfId="412"/>
    <cellStyle name="Accent1" xfId="37"/>
    <cellStyle name="Accent2" xfId="38"/>
    <cellStyle name="Accent3" xfId="39"/>
    <cellStyle name="Accent4" xfId="40"/>
    <cellStyle name="Accent5" xfId="41"/>
    <cellStyle name="Accent6" xfId="42"/>
    <cellStyle name="Bad" xfId="43"/>
    <cellStyle name="Base 0 dec" xfId="44"/>
    <cellStyle name="Base 1 dec" xfId="45"/>
    <cellStyle name="Base 2 dec" xfId="46"/>
    <cellStyle name="Buena" xfId="47" builtinId="26" customBuiltin="1"/>
    <cellStyle name="Buena 2" xfId="151"/>
    <cellStyle name="Buena 3" xfId="265"/>
    <cellStyle name="Buena 4" xfId="413"/>
    <cellStyle name="Calculation" xfId="48"/>
    <cellStyle name="Cálculo" xfId="49" builtinId="22" customBuiltin="1"/>
    <cellStyle name="Cálculo 2" xfId="152"/>
    <cellStyle name="Cálculo 3" xfId="266"/>
    <cellStyle name="Cálculo 4" xfId="414"/>
    <cellStyle name="Capitulo" xfId="50"/>
    <cellStyle name="Capitulo 10" xfId="196"/>
    <cellStyle name="Capitulo 11" xfId="197"/>
    <cellStyle name="Capitulo 12" xfId="267"/>
    <cellStyle name="Capitulo 13" xfId="268"/>
    <cellStyle name="Capitulo 2" xfId="198"/>
    <cellStyle name="Capitulo 3" xfId="199"/>
    <cellStyle name="Capitulo 4" xfId="200"/>
    <cellStyle name="Capitulo 5" xfId="201"/>
    <cellStyle name="Capitulo 6" xfId="202"/>
    <cellStyle name="Capitulo 7" xfId="203"/>
    <cellStyle name="Capitulo 8" xfId="204"/>
    <cellStyle name="Capitulo 9" xfId="205"/>
    <cellStyle name="Celda de comprobación" xfId="51" builtinId="23" customBuiltin="1"/>
    <cellStyle name="Celda de comprobación 2" xfId="153"/>
    <cellStyle name="Celda de comprobación 3" xfId="269"/>
    <cellStyle name="Celda de comprobación 4" xfId="415"/>
    <cellStyle name="Celda vinculada" xfId="52" builtinId="24" customBuiltin="1"/>
    <cellStyle name="Celda vinculada 2" xfId="154"/>
    <cellStyle name="Celda vinculada 3" xfId="270"/>
    <cellStyle name="Celda vinculada 4" xfId="416"/>
    <cellStyle name="Check Cell" xfId="53"/>
    <cellStyle name="Descripciones" xfId="54"/>
    <cellStyle name="Descripciones 2" xfId="271"/>
    <cellStyle name="Descripciones 3" xfId="272"/>
    <cellStyle name="Enc. der" xfId="55"/>
    <cellStyle name="Enc. der 2" xfId="273"/>
    <cellStyle name="Enc. der 3" xfId="274"/>
    <cellStyle name="Enc. izq" xfId="56"/>
    <cellStyle name="Enc. izq 2" xfId="275"/>
    <cellStyle name="Enc. izq 3" xfId="276"/>
    <cellStyle name="Encabezado 4" xfId="57" builtinId="19" customBuiltin="1"/>
    <cellStyle name="Encabezado 4 2" xfId="155"/>
    <cellStyle name="Encabezado 4 3" xfId="277"/>
    <cellStyle name="Encabezado 4 4" xfId="417"/>
    <cellStyle name="Énfasis1" xfId="58" builtinId="29" customBuiltin="1"/>
    <cellStyle name="Énfasis1 2" xfId="156"/>
    <cellStyle name="Énfasis1 3" xfId="278"/>
    <cellStyle name="Énfasis1 4" xfId="418"/>
    <cellStyle name="Énfasis2" xfId="59" builtinId="33" customBuiltin="1"/>
    <cellStyle name="Énfasis2 2" xfId="157"/>
    <cellStyle name="Énfasis2 3" xfId="279"/>
    <cellStyle name="Énfasis2 4" xfId="419"/>
    <cellStyle name="Énfasis3" xfId="60" builtinId="37" customBuiltin="1"/>
    <cellStyle name="Énfasis3 2" xfId="158"/>
    <cellStyle name="Énfasis3 3" xfId="280"/>
    <cellStyle name="Énfasis3 4" xfId="420"/>
    <cellStyle name="Énfasis4" xfId="61" builtinId="41" customBuiltin="1"/>
    <cellStyle name="Énfasis4 2" xfId="159"/>
    <cellStyle name="Énfasis4 3" xfId="281"/>
    <cellStyle name="Énfasis4 4" xfId="421"/>
    <cellStyle name="Énfasis5" xfId="62" builtinId="45" customBuiltin="1"/>
    <cellStyle name="Énfasis5 2" xfId="160"/>
    <cellStyle name="Énfasis5 3" xfId="282"/>
    <cellStyle name="Énfasis5 4" xfId="422"/>
    <cellStyle name="Énfasis6" xfId="63" builtinId="49" customBuiltin="1"/>
    <cellStyle name="Énfasis6 2" xfId="161"/>
    <cellStyle name="Énfasis6 3" xfId="283"/>
    <cellStyle name="Énfasis6 4" xfId="423"/>
    <cellStyle name="Entrada" xfId="64" builtinId="20" customBuiltin="1"/>
    <cellStyle name="Entrada 2" xfId="162"/>
    <cellStyle name="Entrada 3" xfId="284"/>
    <cellStyle name="Entrada 4" xfId="424"/>
    <cellStyle name="Etiqueta" xfId="65"/>
    <cellStyle name="Etiqueta 2" xfId="285"/>
    <cellStyle name="Etiqueta 3" xfId="286"/>
    <cellStyle name="Euro" xfId="66"/>
    <cellStyle name="Euro 2" xfId="287"/>
    <cellStyle name="Explanatory Text" xfId="67"/>
    <cellStyle name="Good" xfId="68"/>
    <cellStyle name="Heading 1" xfId="69"/>
    <cellStyle name="Heading 2" xfId="70"/>
    <cellStyle name="Heading 3" xfId="71"/>
    <cellStyle name="Heading 4" xfId="72"/>
    <cellStyle name="Incorrecto" xfId="73" builtinId="27" customBuiltin="1"/>
    <cellStyle name="Incorrecto 2" xfId="163"/>
    <cellStyle name="Incorrecto 3" xfId="288"/>
    <cellStyle name="Incorrecto 4" xfId="425"/>
    <cellStyle name="Input" xfId="74"/>
    <cellStyle name="Linea Inferior" xfId="75"/>
    <cellStyle name="Linea Inferior 2" xfId="289"/>
    <cellStyle name="Linea Inferior 3" xfId="290"/>
    <cellStyle name="Linea Superior" xfId="76"/>
    <cellStyle name="Linea Superior 2" xfId="291"/>
    <cellStyle name="Linea Superior 3" xfId="292"/>
    <cellStyle name="Linea Tipo" xfId="77"/>
    <cellStyle name="Linea Tipo 2" xfId="293"/>
    <cellStyle name="Linea Tipo 3" xfId="294"/>
    <cellStyle name="Linked Cell" xfId="78"/>
    <cellStyle name="Millares 2" xfId="206"/>
    <cellStyle name="Millares 3" xfId="295"/>
    <cellStyle name="Millares 4" xfId="426"/>
    <cellStyle name="Moneda 2" xfId="207"/>
    <cellStyle name="Moneda 2 10" xfId="208"/>
    <cellStyle name="Moneda 2 11" xfId="209"/>
    <cellStyle name="Moneda 2 2" xfId="210"/>
    <cellStyle name="Moneda 2 2 2" xfId="211"/>
    <cellStyle name="Moneda 2 3" xfId="212"/>
    <cellStyle name="Moneda 2 4" xfId="213"/>
    <cellStyle name="Moneda 2 5" xfId="214"/>
    <cellStyle name="Moneda 2 6" xfId="215"/>
    <cellStyle name="Moneda 2 7" xfId="216"/>
    <cellStyle name="Moneda 2 8" xfId="217"/>
    <cellStyle name="Moneda 2 9" xfId="218"/>
    <cellStyle name="Moneda 3" xfId="219"/>
    <cellStyle name="Moneda 4" xfId="296"/>
    <cellStyle name="Neutral" xfId="79" builtinId="28" customBuiltin="1"/>
    <cellStyle name="Neutral 2" xfId="164"/>
    <cellStyle name="Neutral 3" xfId="297"/>
    <cellStyle name="Neutral 4" xfId="427"/>
    <cellStyle name="Normal" xfId="0" builtinId="0"/>
    <cellStyle name="Normal 10" xfId="165"/>
    <cellStyle name="Normal 10 2" xfId="124"/>
    <cellStyle name="Normal 10 2 2" xfId="298"/>
    <cellStyle name="Normal 10 2 2 2" xfId="299"/>
    <cellStyle name="Normal 10 3" xfId="300"/>
    <cellStyle name="Normal 10 4" xfId="301"/>
    <cellStyle name="Normal 11" xfId="166"/>
    <cellStyle name="Normal 11 2" xfId="167"/>
    <cellStyle name="Normal 11 2 2" xfId="302"/>
    <cellStyle name="Normal 11 2 2 2" xfId="303"/>
    <cellStyle name="Normal 11 2 3" xfId="304"/>
    <cellStyle name="Normal 11 2 3 2" xfId="305"/>
    <cellStyle name="Normal 11 3" xfId="306"/>
    <cellStyle name="Normal 11 4" xfId="307"/>
    <cellStyle name="Normal 11 4 2" xfId="308"/>
    <cellStyle name="Normal 12" xfId="309"/>
    <cellStyle name="Normal 12 2" xfId="310"/>
    <cellStyle name="Normal 12 3" xfId="428"/>
    <cellStyle name="Normal 13" xfId="311"/>
    <cellStyle name="Normal 13 2" xfId="312"/>
    <cellStyle name="Normal 14" xfId="313"/>
    <cellStyle name="Normal 15" xfId="314"/>
    <cellStyle name="Normal 15 2" xfId="429"/>
    <cellStyle name="Normal 16" xfId="315"/>
    <cellStyle name="Normal 16 2" xfId="316"/>
    <cellStyle name="Normal 16 3" xfId="430"/>
    <cellStyle name="Normal 16 3 2" xfId="431"/>
    <cellStyle name="Normal 16 3 2 2" xfId="432"/>
    <cellStyle name="Normal 17" xfId="317"/>
    <cellStyle name="Normal 17 2" xfId="318"/>
    <cellStyle name="Normal 17 2 2" xfId="319"/>
    <cellStyle name="Normal 17 3" xfId="433"/>
    <cellStyle name="Normal 18" xfId="320"/>
    <cellStyle name="Normal 18 2" xfId="321"/>
    <cellStyle name="Normal 19" xfId="322"/>
    <cellStyle name="Normal 19 2" xfId="323"/>
    <cellStyle name="Normal 2" xfId="80"/>
    <cellStyle name="Normal 2 10" xfId="118"/>
    <cellStyle name="Normal 2 10 2" xfId="220"/>
    <cellStyle name="Normal 2 10 2 2" xfId="221"/>
    <cellStyle name="Normal 2 10 2 2 2" xfId="324"/>
    <cellStyle name="Normal 2 10 3" xfId="325"/>
    <cellStyle name="Normal 2 11" xfId="222"/>
    <cellStyle name="Normal 2 12" xfId="326"/>
    <cellStyle name="Normal 2 13" xfId="327"/>
    <cellStyle name="Normal 2 13 2" xfId="328"/>
    <cellStyle name="Normal 2 2" xfId="102"/>
    <cellStyle name="Normal 2 2 2" xfId="127"/>
    <cellStyle name="Normal 2 2 2 2" xfId="223"/>
    <cellStyle name="Normal 2 2 2 3" xfId="329"/>
    <cellStyle name="Normal 2 2 2 3 2" xfId="330"/>
    <cellStyle name="Normal 2 2 3" xfId="331"/>
    <cellStyle name="Normal 2 2 4" xfId="224"/>
    <cellStyle name="Normal 2 2 4 2" xfId="332"/>
    <cellStyle name="Normal 2 2 4 3" xfId="333"/>
    <cellStyle name="Normal 2 2 5" xfId="334"/>
    <cellStyle name="Normal 2 2 6" xfId="335"/>
    <cellStyle name="Normal 2 2_MATRICULA 209 2010 GEM" xfId="336"/>
    <cellStyle name="Normal 2 3" xfId="106"/>
    <cellStyle name="Normal 2 4" xfId="107"/>
    <cellStyle name="Normal 2 5" xfId="108"/>
    <cellStyle name="Normal 2 6" xfId="109"/>
    <cellStyle name="Normal 2 7" xfId="110"/>
    <cellStyle name="Normal 2 8" xfId="225"/>
    <cellStyle name="Normal 2 9" xfId="226"/>
    <cellStyle name="Normal 2_2009%20Sec%20Docencia(1)" xfId="103"/>
    <cellStyle name="Normal 20" xfId="337"/>
    <cellStyle name="Normal 20 2" xfId="434"/>
    <cellStyle name="Normal 21" xfId="338"/>
    <cellStyle name="Normal 21 2" xfId="435"/>
    <cellStyle name="Normal 22" xfId="339"/>
    <cellStyle name="Normal 23" xfId="340"/>
    <cellStyle name="Normal 24" xfId="341"/>
    <cellStyle name="Normal 24 2" xfId="342"/>
    <cellStyle name="Normal 25" xfId="449"/>
    <cellStyle name="Normal 26" xfId="450"/>
    <cellStyle name="Normal 27" xfId="451"/>
    <cellStyle name="Normal 28" xfId="452"/>
    <cellStyle name="Normal 3" xfId="81"/>
    <cellStyle name="Normal 3 2" xfId="105"/>
    <cellStyle name="Normal 3 2 2" xfId="119"/>
    <cellStyle name="Normal 3 2 2 2" xfId="123"/>
    <cellStyle name="Normal 3 2 2 2 2" xfId="227"/>
    <cellStyle name="Normal 3 2 2 2 2 2" xfId="343"/>
    <cellStyle name="Normal 3 2 2 2 3" xfId="125"/>
    <cellStyle name="Normal 3 2 2 2 4" xfId="344"/>
    <cellStyle name="Normal 3 2 2 3" xfId="345"/>
    <cellStyle name="Normal 3 2 3" xfId="346"/>
    <cellStyle name="Normal 3 3" xfId="347"/>
    <cellStyle name="Normal 3 4" xfId="348"/>
    <cellStyle name="Normal 3_AGENDA DEP 2009 F" xfId="228"/>
    <cellStyle name="Normal 4" xfId="99"/>
    <cellStyle name="Normal 4 2" xfId="100"/>
    <cellStyle name="Normal 4 2 2" xfId="168"/>
    <cellStyle name="Normal 4 2 2 2" xfId="169"/>
    <cellStyle name="Normal 4 2 3" xfId="170"/>
    <cellStyle name="Normal 4 3" xfId="229"/>
    <cellStyle name="Normal 4 4" xfId="230"/>
    <cellStyle name="Normal 4 4 2" xfId="436"/>
    <cellStyle name="Normal 4 5" xfId="122"/>
    <cellStyle name="Normal 49" xfId="394"/>
    <cellStyle name="Normal 5" xfId="101"/>
    <cellStyle name="Normal 5 2" xfId="171"/>
    <cellStyle name="Normal 5 2 2" xfId="172"/>
    <cellStyle name="Normal 5 3" xfId="173"/>
    <cellStyle name="Normal 5 5" xfId="349"/>
    <cellStyle name="Normal 5 5 2" xfId="350"/>
    <cellStyle name="Normal 5 5 2 2" xfId="351"/>
    <cellStyle name="Normal 5 5 3" xfId="352"/>
    <cellStyle name="Normal 5 5 5" xfId="353"/>
    <cellStyle name="Normal 6" xfId="117"/>
    <cellStyle name="Normal 7" xfId="174"/>
    <cellStyle name="Normal 7 2" xfId="231"/>
    <cellStyle name="Normal 7 2 2" xfId="232"/>
    <cellStyle name="Normal 7 2 2 2" xfId="354"/>
    <cellStyle name="Normal 7 2 3" xfId="355"/>
    <cellStyle name="Normal 7 2 3 2" xfId="453"/>
    <cellStyle name="Normal 7 2 3 3" xfId="454"/>
    <cellStyle name="Normal 7 3" xfId="356"/>
    <cellStyle name="Normal 7 3 2" xfId="357"/>
    <cellStyle name="Normal 7 3 3" xfId="358"/>
    <cellStyle name="Normal 7 3 3 2" xfId="359"/>
    <cellStyle name="Normal 7 3 3 2 2" xfId="437"/>
    <cellStyle name="Normal 7 3 3 2 3" xfId="438"/>
    <cellStyle name="Normal 7_ANEXO_1ER_INFORME_2009-2013(1)" xfId="233"/>
    <cellStyle name="Normal 8" xfId="120"/>
    <cellStyle name="Normal 8 2" xfId="121"/>
    <cellStyle name="Normal 8 2 2" xfId="128"/>
    <cellStyle name="Normal 8 2 2 2" xfId="175"/>
    <cellStyle name="Normal 8 2 2 2 2" xfId="176"/>
    <cellStyle name="Normal 8 2 2 3" xfId="177"/>
    <cellStyle name="Normal 8 2 3" xfId="129"/>
    <cellStyle name="Normal 8 2 3 2" xfId="130"/>
    <cellStyle name="Normal 8 2 3 2 2" xfId="178"/>
    <cellStyle name="Normal 8 2 3 2 3" xfId="393"/>
    <cellStyle name="Normal 8 2 3 3" xfId="179"/>
    <cellStyle name="Normal 8 2 4" xfId="180"/>
    <cellStyle name="Normal 8 2 4 2" xfId="181"/>
    <cellStyle name="Normal 8 2 5" xfId="182"/>
    <cellStyle name="Normal 8 3" xfId="183"/>
    <cellStyle name="Normal 8 3 2" xfId="184"/>
    <cellStyle name="Normal 8 4" xfId="185"/>
    <cellStyle name="Normal 9" xfId="186"/>
    <cellStyle name="Normal 9 2" xfId="234"/>
    <cellStyle name="Normal 9 2 2" xfId="439"/>
    <cellStyle name="Normal 9 3" xfId="360"/>
    <cellStyle name="Normal 9 3 2" xfId="361"/>
    <cellStyle name="Notas" xfId="82" builtinId="10" customBuiltin="1"/>
    <cellStyle name="Notas 10" xfId="235"/>
    <cellStyle name="Notas 11" xfId="236"/>
    <cellStyle name="Notas 12" xfId="362"/>
    <cellStyle name="Notas 13" xfId="363"/>
    <cellStyle name="Notas 14" xfId="440"/>
    <cellStyle name="Notas 2" xfId="111"/>
    <cellStyle name="Notas 3" xfId="112"/>
    <cellStyle name="Notas 4" xfId="113"/>
    <cellStyle name="Notas 5" xfId="114"/>
    <cellStyle name="Notas 6" xfId="115"/>
    <cellStyle name="Notas 7" xfId="116"/>
    <cellStyle name="Notas 8" xfId="187"/>
    <cellStyle name="Notas 9" xfId="237"/>
    <cellStyle name="Note" xfId="83"/>
    <cellStyle name="Note 10" xfId="238"/>
    <cellStyle name="Note 11" xfId="239"/>
    <cellStyle name="Note 12" xfId="364"/>
    <cellStyle name="Note 2" xfId="240"/>
    <cellStyle name="Note 3" xfId="241"/>
    <cellStyle name="Note 4" xfId="242"/>
    <cellStyle name="Note 5" xfId="243"/>
    <cellStyle name="Note 6" xfId="244"/>
    <cellStyle name="Note 7" xfId="245"/>
    <cellStyle name="Note 8" xfId="246"/>
    <cellStyle name="Note 9" xfId="247"/>
    <cellStyle name="Num. cuadro" xfId="84"/>
    <cellStyle name="Num. cuadro 2" xfId="365"/>
    <cellStyle name="Num. cuadro 3" xfId="366"/>
    <cellStyle name="Output" xfId="85"/>
    <cellStyle name="Pie" xfId="86"/>
    <cellStyle name="Pie 2" xfId="367"/>
    <cellStyle name="Pie 3" xfId="368"/>
    <cellStyle name="Porcentual 2" xfId="104"/>
    <cellStyle name="Porcentual 2 2" xfId="126"/>
    <cellStyle name="Porcentual 3" xfId="369"/>
    <cellStyle name="Porcentual 4" xfId="370"/>
    <cellStyle name="Salida" xfId="87" builtinId="21" customBuiltin="1"/>
    <cellStyle name="Salida 2" xfId="188"/>
    <cellStyle name="Salida 3" xfId="371"/>
    <cellStyle name="Salida 4" xfId="441"/>
    <cellStyle name="TableStyleLight1" xfId="372"/>
    <cellStyle name="Texto de advertencia" xfId="88" builtinId="11" customBuiltin="1"/>
    <cellStyle name="Texto de advertencia 2" xfId="189"/>
    <cellStyle name="Texto de advertencia 3" xfId="373"/>
    <cellStyle name="Texto de advertencia 4" xfId="442"/>
    <cellStyle name="Texto explicativo" xfId="89" builtinId="53" customBuiltin="1"/>
    <cellStyle name="Texto explicativo 2" xfId="190"/>
    <cellStyle name="Texto explicativo 3" xfId="374"/>
    <cellStyle name="Texto explicativo 4" xfId="443"/>
    <cellStyle name="Title" xfId="90"/>
    <cellStyle name="Titulo" xfId="91"/>
    <cellStyle name="Título" xfId="92" builtinId="15" customBuiltin="1"/>
    <cellStyle name="Título 1" xfId="93" builtinId="16" customBuiltin="1"/>
    <cellStyle name="Título 1 2" xfId="191"/>
    <cellStyle name="Título 1 3" xfId="375"/>
    <cellStyle name="Título 1 4" xfId="444"/>
    <cellStyle name="Titulo 10" xfId="376"/>
    <cellStyle name="Titulo 11" xfId="377"/>
    <cellStyle name="Titulo 12" xfId="378"/>
    <cellStyle name="Titulo 13" xfId="379"/>
    <cellStyle name="Titulo 2" xfId="380"/>
    <cellStyle name="Título 2" xfId="94" builtinId="17" customBuiltin="1"/>
    <cellStyle name="Título 2 2" xfId="192"/>
    <cellStyle name="Título 2 3" xfId="381"/>
    <cellStyle name="Título 2 4" xfId="445"/>
    <cellStyle name="Titulo 3" xfId="382"/>
    <cellStyle name="Título 3" xfId="95" builtinId="18" customBuiltin="1"/>
    <cellStyle name="Título 3 2" xfId="193"/>
    <cellStyle name="Título 3 3" xfId="383"/>
    <cellStyle name="Título 3 4" xfId="446"/>
    <cellStyle name="Titulo 4" xfId="384"/>
    <cellStyle name="Título 4" xfId="194"/>
    <cellStyle name="Titulo 5" xfId="385"/>
    <cellStyle name="Título 5" xfId="386"/>
    <cellStyle name="Titulo 6" xfId="387"/>
    <cellStyle name="Título 6" xfId="388"/>
    <cellStyle name="Titulo 7" xfId="389"/>
    <cellStyle name="Título 7" xfId="447"/>
    <cellStyle name="Titulo 8" xfId="390"/>
    <cellStyle name="Titulo 9" xfId="391"/>
    <cellStyle name="Titulo_2 doc pla cuadros 3° Informe" xfId="96"/>
    <cellStyle name="Total" xfId="97" builtinId="25" customBuiltin="1"/>
    <cellStyle name="Total 2" xfId="195"/>
    <cellStyle name="Total 3" xfId="392"/>
    <cellStyle name="Total 4" xfId="448"/>
    <cellStyle name="Warning Text" xfId="98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FF"/>
      <rgbColor rgb="00FF00FF"/>
      <rgbColor rgb="0000FFFF"/>
      <rgbColor rgb="00800000"/>
      <rgbColor rgb="00008000"/>
      <rgbColor rgb="00000080"/>
      <rgbColor rgb="00A88B4A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E7E8D8"/>
      <rgbColor rgb="0099CCFF"/>
      <rgbColor rgb="00FF99CC"/>
      <rgbColor rgb="00CC99FF"/>
      <rgbColor rgb="00FFCC99"/>
      <rgbColor rgb="003366FF"/>
      <rgbColor rgb="0033CCCC"/>
      <rgbColor rgb="00D9C692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6A916C"/>
      <rgbColor rgb="00993300"/>
      <rgbColor rgb="00993366"/>
      <rgbColor rgb="00333399"/>
      <rgbColor rgb="00333333"/>
    </indexedColors>
    <mruColors>
      <color rgb="FF6A916C"/>
      <color rgb="FFFFFFCC"/>
      <color rgb="FFE3D8BF"/>
      <color rgb="FFFFCCCC"/>
      <color rgb="FFA88B4A"/>
      <color rgb="FF376091"/>
      <color rgb="FF967C42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7"/>
  <sheetViews>
    <sheetView showGridLines="0" showZeros="0" tabSelected="1" zoomScaleNormal="100" zoomScaleSheetLayoutView="100" workbookViewId="0">
      <selection activeCell="G9" sqref="G9"/>
    </sheetView>
  </sheetViews>
  <sheetFormatPr baseColWidth="10" defaultRowHeight="12" x14ac:dyDescent="0.2"/>
  <cols>
    <col min="1" max="1" width="49.85546875" style="19" customWidth="1"/>
    <col min="2" max="3" width="5.28515625" style="19" customWidth="1"/>
    <col min="4" max="4" width="6.7109375" style="19" customWidth="1"/>
    <col min="5" max="11" width="5.28515625" style="19" customWidth="1"/>
    <col min="12" max="12" width="7.140625" style="19" customWidth="1"/>
    <col min="13" max="13" width="7" style="19" customWidth="1"/>
    <col min="14" max="16384" width="11.42578125" style="19"/>
  </cols>
  <sheetData>
    <row r="1" spans="1:17" s="17" customFormat="1" ht="14.25" customHeight="1" x14ac:dyDescent="0.2">
      <c r="A1" s="87" t="s">
        <v>46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</row>
    <row r="2" spans="1:17" s="17" customFormat="1" ht="14.25" customHeight="1" x14ac:dyDescent="0.2">
      <c r="A2" s="18"/>
      <c r="B2" s="6"/>
      <c r="C2" s="6"/>
      <c r="D2" s="6"/>
      <c r="E2" s="6"/>
      <c r="F2" s="6"/>
      <c r="G2" s="6"/>
      <c r="H2" s="6"/>
      <c r="K2" s="6"/>
    </row>
    <row r="3" spans="1:17" ht="12" customHeight="1" x14ac:dyDescent="0.2">
      <c r="A3" s="88" t="s">
        <v>47</v>
      </c>
      <c r="B3" s="91" t="s">
        <v>48</v>
      </c>
      <c r="C3" s="91"/>
      <c r="D3" s="91"/>
      <c r="E3" s="91"/>
      <c r="F3" s="91"/>
      <c r="G3" s="91"/>
      <c r="H3" s="91"/>
      <c r="I3" s="91"/>
      <c r="J3" s="91"/>
      <c r="K3" s="91" t="s">
        <v>0</v>
      </c>
      <c r="L3" s="91"/>
      <c r="M3" s="92"/>
    </row>
    <row r="4" spans="1:17" ht="12" customHeight="1" x14ac:dyDescent="0.2">
      <c r="A4" s="89"/>
      <c r="B4" s="93" t="s">
        <v>49</v>
      </c>
      <c r="C4" s="93"/>
      <c r="D4" s="93"/>
      <c r="E4" s="95" t="s">
        <v>50</v>
      </c>
      <c r="F4" s="96"/>
      <c r="G4" s="97"/>
      <c r="H4" s="93" t="s">
        <v>51</v>
      </c>
      <c r="I4" s="93"/>
      <c r="J4" s="93"/>
      <c r="K4" s="93"/>
      <c r="L4" s="93"/>
      <c r="M4" s="94"/>
    </row>
    <row r="5" spans="1:17" x14ac:dyDescent="0.2">
      <c r="A5" s="90"/>
      <c r="B5" s="20" t="s">
        <v>2</v>
      </c>
      <c r="C5" s="20" t="s">
        <v>1</v>
      </c>
      <c r="D5" s="20" t="s">
        <v>0</v>
      </c>
      <c r="E5" s="20" t="s">
        <v>2</v>
      </c>
      <c r="F5" s="20" t="s">
        <v>1</v>
      </c>
      <c r="G5" s="20" t="s">
        <v>0</v>
      </c>
      <c r="H5" s="20" t="s">
        <v>2</v>
      </c>
      <c r="I5" s="20" t="s">
        <v>1</v>
      </c>
      <c r="J5" s="20" t="s">
        <v>0</v>
      </c>
      <c r="K5" s="20" t="s">
        <v>2</v>
      </c>
      <c r="L5" s="20" t="s">
        <v>1</v>
      </c>
      <c r="M5" s="21" t="s">
        <v>0</v>
      </c>
    </row>
    <row r="6" spans="1:17" x14ac:dyDescent="0.2">
      <c r="A6" s="8" t="s">
        <v>3</v>
      </c>
      <c r="B6" s="22">
        <f>+B7+B29+B40</f>
        <v>1622</v>
      </c>
      <c r="C6" s="22">
        <f>+C7+C29+C40</f>
        <v>2477</v>
      </c>
      <c r="D6" s="22">
        <f>+C6+B6</f>
        <v>4099</v>
      </c>
      <c r="E6" s="22">
        <f>+E7+E29+E40</f>
        <v>430</v>
      </c>
      <c r="F6" s="22">
        <f>+F7+F29+F40</f>
        <v>554</v>
      </c>
      <c r="G6" s="22">
        <f>+F6+E6</f>
        <v>984</v>
      </c>
      <c r="H6" s="22">
        <f>+H7+H29+H40</f>
        <v>437</v>
      </c>
      <c r="I6" s="22">
        <f>+I7+I29+I40</f>
        <v>760</v>
      </c>
      <c r="J6" s="22">
        <f>+I6+H6</f>
        <v>1197</v>
      </c>
      <c r="K6" s="22">
        <f>+B6+E6+H6</f>
        <v>2489</v>
      </c>
      <c r="L6" s="22">
        <f>+C6+F6+I6</f>
        <v>3791</v>
      </c>
      <c r="M6" s="22">
        <f>+D6+G6+J6</f>
        <v>6280</v>
      </c>
      <c r="O6" s="23">
        <f>SUM(B6:M6)</f>
        <v>25120</v>
      </c>
      <c r="P6" s="19">
        <f>+O6/4</f>
        <v>6280</v>
      </c>
      <c r="Q6" s="23">
        <f>+P6-M6</f>
        <v>0</v>
      </c>
    </row>
    <row r="7" spans="1:17" x14ac:dyDescent="0.2">
      <c r="A7" s="9" t="s">
        <v>7</v>
      </c>
      <c r="B7" s="24">
        <f>SUM(B8:B28)</f>
        <v>991</v>
      </c>
      <c r="C7" s="24">
        <f>SUM(C8:C28)</f>
        <v>1500</v>
      </c>
      <c r="D7" s="24">
        <f>+C7+B7</f>
        <v>2491</v>
      </c>
      <c r="E7" s="24">
        <f>SUM(E8:E28)</f>
        <v>194</v>
      </c>
      <c r="F7" s="24">
        <f>SUM(F8:F28)</f>
        <v>280</v>
      </c>
      <c r="G7" s="24">
        <f>+F7+E7</f>
        <v>474</v>
      </c>
      <c r="H7" s="24">
        <f>SUM(H8:H28)</f>
        <v>166</v>
      </c>
      <c r="I7" s="24">
        <f>SUM(I8:I28)</f>
        <v>254</v>
      </c>
      <c r="J7" s="24">
        <f>+I7+H7</f>
        <v>420</v>
      </c>
      <c r="K7" s="24">
        <f t="shared" ref="K7:K57" si="0">+B7+E7+H7</f>
        <v>1351</v>
      </c>
      <c r="L7" s="24">
        <f t="shared" ref="L7:L57" si="1">+C7+F7+I7</f>
        <v>2034</v>
      </c>
      <c r="M7" s="24">
        <f t="shared" ref="M7:M57" si="2">+D7+G7+J7</f>
        <v>3385</v>
      </c>
      <c r="O7" s="23">
        <f t="shared" ref="O7:O57" si="3">SUM(B7:M7)</f>
        <v>13540</v>
      </c>
      <c r="P7" s="19">
        <f t="shared" ref="P7:P57" si="4">+O7/4</f>
        <v>3385</v>
      </c>
      <c r="Q7" s="23">
        <f t="shared" ref="Q7:Q57" si="5">+P7-M7</f>
        <v>0</v>
      </c>
    </row>
    <row r="8" spans="1:17" x14ac:dyDescent="0.2">
      <c r="A8" s="25" t="s">
        <v>28</v>
      </c>
      <c r="B8" s="2">
        <v>9</v>
      </c>
      <c r="C8" s="2">
        <v>15</v>
      </c>
      <c r="D8" s="2">
        <f>+C8+B8</f>
        <v>24</v>
      </c>
      <c r="E8" s="2">
        <v>1</v>
      </c>
      <c r="F8" s="2">
        <v>1</v>
      </c>
      <c r="G8" s="2">
        <f>+F8+E8</f>
        <v>2</v>
      </c>
      <c r="H8" s="2">
        <v>2</v>
      </c>
      <c r="I8" s="2">
        <v>11</v>
      </c>
      <c r="J8" s="2">
        <f>+I8+H8</f>
        <v>13</v>
      </c>
      <c r="K8" s="2">
        <f t="shared" si="0"/>
        <v>12</v>
      </c>
      <c r="L8" s="2">
        <f t="shared" si="1"/>
        <v>27</v>
      </c>
      <c r="M8" s="2">
        <f t="shared" si="2"/>
        <v>39</v>
      </c>
      <c r="O8" s="23">
        <f t="shared" si="3"/>
        <v>156</v>
      </c>
      <c r="P8" s="19">
        <f t="shared" si="4"/>
        <v>39</v>
      </c>
      <c r="Q8" s="23">
        <f t="shared" si="5"/>
        <v>0</v>
      </c>
    </row>
    <row r="9" spans="1:17" x14ac:dyDescent="0.2">
      <c r="A9" s="25" t="s">
        <v>8</v>
      </c>
      <c r="B9" s="2">
        <v>105</v>
      </c>
      <c r="C9" s="2">
        <v>57</v>
      </c>
      <c r="D9" s="2">
        <f t="shared" ref="D9:D57" si="6">+C9+B9</f>
        <v>162</v>
      </c>
      <c r="E9" s="2">
        <v>7</v>
      </c>
      <c r="F9" s="2">
        <v>11</v>
      </c>
      <c r="G9" s="2">
        <f t="shared" ref="G9:G28" si="7">+F9+E9</f>
        <v>18</v>
      </c>
      <c r="H9" s="2">
        <v>17</v>
      </c>
      <c r="I9" s="2">
        <v>7</v>
      </c>
      <c r="J9" s="2">
        <f t="shared" ref="J9:J57" si="8">+I9+H9</f>
        <v>24</v>
      </c>
      <c r="K9" s="2">
        <f t="shared" si="0"/>
        <v>129</v>
      </c>
      <c r="L9" s="2">
        <f t="shared" si="1"/>
        <v>75</v>
      </c>
      <c r="M9" s="2">
        <f t="shared" si="2"/>
        <v>204</v>
      </c>
      <c r="O9" s="23">
        <f t="shared" si="3"/>
        <v>816</v>
      </c>
      <c r="P9" s="19">
        <f t="shared" si="4"/>
        <v>204</v>
      </c>
      <c r="Q9" s="23">
        <f t="shared" si="5"/>
        <v>0</v>
      </c>
    </row>
    <row r="10" spans="1:17" x14ac:dyDescent="0.2">
      <c r="A10" s="25" t="s">
        <v>29</v>
      </c>
      <c r="B10" s="2">
        <v>6</v>
      </c>
      <c r="C10" s="2">
        <v>8</v>
      </c>
      <c r="D10" s="2">
        <f>+C10+B10</f>
        <v>14</v>
      </c>
      <c r="E10" s="2">
        <v>2</v>
      </c>
      <c r="F10" s="2">
        <v>2</v>
      </c>
      <c r="G10" s="2">
        <f t="shared" si="7"/>
        <v>4</v>
      </c>
      <c r="H10" s="2"/>
      <c r="I10" s="2">
        <v>4</v>
      </c>
      <c r="J10" s="2">
        <f t="shared" si="8"/>
        <v>4</v>
      </c>
      <c r="K10" s="2">
        <f t="shared" si="0"/>
        <v>8</v>
      </c>
      <c r="L10" s="2">
        <f t="shared" si="1"/>
        <v>14</v>
      </c>
      <c r="M10" s="2">
        <f t="shared" si="2"/>
        <v>22</v>
      </c>
      <c r="O10" s="23">
        <f t="shared" si="3"/>
        <v>88</v>
      </c>
      <c r="P10" s="19">
        <f t="shared" si="4"/>
        <v>22</v>
      </c>
      <c r="Q10" s="23">
        <f t="shared" si="5"/>
        <v>0</v>
      </c>
    </row>
    <row r="11" spans="1:17" x14ac:dyDescent="0.2">
      <c r="A11" s="25" t="s">
        <v>30</v>
      </c>
      <c r="B11" s="2">
        <v>47</v>
      </c>
      <c r="C11" s="2">
        <v>47</v>
      </c>
      <c r="D11" s="2">
        <f t="shared" si="6"/>
        <v>94</v>
      </c>
      <c r="E11" s="2">
        <v>2</v>
      </c>
      <c r="F11" s="2">
        <v>3</v>
      </c>
      <c r="G11" s="2">
        <f t="shared" si="7"/>
        <v>5</v>
      </c>
      <c r="H11" s="2">
        <v>3</v>
      </c>
      <c r="I11" s="2">
        <v>1</v>
      </c>
      <c r="J11" s="2">
        <f t="shared" si="8"/>
        <v>4</v>
      </c>
      <c r="K11" s="2">
        <f t="shared" si="0"/>
        <v>52</v>
      </c>
      <c r="L11" s="2">
        <f t="shared" si="1"/>
        <v>51</v>
      </c>
      <c r="M11" s="2">
        <f t="shared" si="2"/>
        <v>103</v>
      </c>
      <c r="O11" s="23">
        <f t="shared" si="3"/>
        <v>412</v>
      </c>
      <c r="P11" s="19">
        <f t="shared" si="4"/>
        <v>103</v>
      </c>
      <c r="Q11" s="23">
        <f t="shared" si="5"/>
        <v>0</v>
      </c>
    </row>
    <row r="12" spans="1:17" x14ac:dyDescent="0.2">
      <c r="A12" s="25" t="s">
        <v>9</v>
      </c>
      <c r="B12" s="2">
        <v>30</v>
      </c>
      <c r="C12" s="2">
        <v>22</v>
      </c>
      <c r="D12" s="2">
        <f t="shared" si="6"/>
        <v>52</v>
      </c>
      <c r="E12" s="2">
        <v>14</v>
      </c>
      <c r="F12" s="2">
        <v>4</v>
      </c>
      <c r="G12" s="2">
        <f t="shared" si="7"/>
        <v>18</v>
      </c>
      <c r="H12" s="2">
        <v>16</v>
      </c>
      <c r="I12" s="2">
        <v>8</v>
      </c>
      <c r="J12" s="2">
        <f t="shared" si="8"/>
        <v>24</v>
      </c>
      <c r="K12" s="2">
        <f t="shared" si="0"/>
        <v>60</v>
      </c>
      <c r="L12" s="2">
        <f t="shared" si="1"/>
        <v>34</v>
      </c>
      <c r="M12" s="2">
        <f t="shared" si="2"/>
        <v>94</v>
      </c>
      <c r="O12" s="23">
        <f t="shared" si="3"/>
        <v>376</v>
      </c>
      <c r="P12" s="19">
        <f t="shared" si="4"/>
        <v>94</v>
      </c>
      <c r="Q12" s="23">
        <f t="shared" si="5"/>
        <v>0</v>
      </c>
    </row>
    <row r="13" spans="1:17" x14ac:dyDescent="0.2">
      <c r="A13" s="25" t="s">
        <v>10</v>
      </c>
      <c r="B13" s="2">
        <v>36</v>
      </c>
      <c r="C13" s="2">
        <v>169</v>
      </c>
      <c r="D13" s="2">
        <f t="shared" si="6"/>
        <v>205</v>
      </c>
      <c r="E13" s="2">
        <v>8</v>
      </c>
      <c r="F13" s="2">
        <v>28</v>
      </c>
      <c r="G13" s="2">
        <f t="shared" si="7"/>
        <v>36</v>
      </c>
      <c r="H13" s="2">
        <v>3</v>
      </c>
      <c r="I13" s="2">
        <v>44</v>
      </c>
      <c r="J13" s="2">
        <f t="shared" si="8"/>
        <v>47</v>
      </c>
      <c r="K13" s="2">
        <f t="shared" si="0"/>
        <v>47</v>
      </c>
      <c r="L13" s="2">
        <f t="shared" si="1"/>
        <v>241</v>
      </c>
      <c r="M13" s="2">
        <f t="shared" si="2"/>
        <v>288</v>
      </c>
      <c r="O13" s="23">
        <f t="shared" si="3"/>
        <v>1152</v>
      </c>
      <c r="P13" s="19">
        <f t="shared" si="4"/>
        <v>288</v>
      </c>
      <c r="Q13" s="23">
        <f t="shared" si="5"/>
        <v>0</v>
      </c>
    </row>
    <row r="14" spans="1:17" x14ac:dyDescent="0.2">
      <c r="A14" s="25" t="s">
        <v>11</v>
      </c>
      <c r="B14" s="2">
        <v>60</v>
      </c>
      <c r="C14" s="2">
        <v>74</v>
      </c>
      <c r="D14" s="2">
        <f t="shared" si="6"/>
        <v>134</v>
      </c>
      <c r="E14" s="2">
        <v>2</v>
      </c>
      <c r="F14" s="2">
        <v>8</v>
      </c>
      <c r="G14" s="2">
        <f t="shared" si="7"/>
        <v>10</v>
      </c>
      <c r="H14" s="2">
        <v>14</v>
      </c>
      <c r="I14" s="2">
        <v>12</v>
      </c>
      <c r="J14" s="2">
        <f t="shared" si="8"/>
        <v>26</v>
      </c>
      <c r="K14" s="2">
        <f t="shared" si="0"/>
        <v>76</v>
      </c>
      <c r="L14" s="2">
        <f t="shared" si="1"/>
        <v>94</v>
      </c>
      <c r="M14" s="2">
        <f t="shared" si="2"/>
        <v>170</v>
      </c>
      <c r="O14" s="23">
        <f t="shared" si="3"/>
        <v>680</v>
      </c>
      <c r="P14" s="19">
        <f t="shared" si="4"/>
        <v>170</v>
      </c>
      <c r="Q14" s="23">
        <f t="shared" si="5"/>
        <v>0</v>
      </c>
    </row>
    <row r="15" spans="1:17" x14ac:dyDescent="0.2">
      <c r="A15" s="25" t="s">
        <v>12</v>
      </c>
      <c r="B15" s="2">
        <v>84</v>
      </c>
      <c r="C15" s="2">
        <v>116</v>
      </c>
      <c r="D15" s="2">
        <f t="shared" si="6"/>
        <v>200</v>
      </c>
      <c r="E15" s="2">
        <v>69</v>
      </c>
      <c r="F15" s="2">
        <v>103</v>
      </c>
      <c r="G15" s="2">
        <f t="shared" si="7"/>
        <v>172</v>
      </c>
      <c r="H15" s="2">
        <v>13</v>
      </c>
      <c r="I15" s="2">
        <v>12</v>
      </c>
      <c r="J15" s="2">
        <f t="shared" si="8"/>
        <v>25</v>
      </c>
      <c r="K15" s="2">
        <f t="shared" si="0"/>
        <v>166</v>
      </c>
      <c r="L15" s="2">
        <f t="shared" si="1"/>
        <v>231</v>
      </c>
      <c r="M15" s="2">
        <f t="shared" si="2"/>
        <v>397</v>
      </c>
      <c r="O15" s="23">
        <f t="shared" si="3"/>
        <v>1588</v>
      </c>
      <c r="P15" s="19">
        <f t="shared" si="4"/>
        <v>397</v>
      </c>
      <c r="Q15" s="23">
        <f t="shared" si="5"/>
        <v>0</v>
      </c>
    </row>
    <row r="16" spans="1:17" x14ac:dyDescent="0.2">
      <c r="A16" s="25" t="s">
        <v>13</v>
      </c>
      <c r="B16" s="2">
        <v>112</v>
      </c>
      <c r="C16" s="2">
        <v>138</v>
      </c>
      <c r="D16" s="2">
        <f t="shared" si="6"/>
        <v>250</v>
      </c>
      <c r="E16" s="2"/>
      <c r="F16" s="2"/>
      <c r="G16" s="2">
        <f t="shared" si="7"/>
        <v>0</v>
      </c>
      <c r="H16" s="2">
        <v>14</v>
      </c>
      <c r="I16" s="2">
        <v>17</v>
      </c>
      <c r="J16" s="2">
        <f t="shared" si="8"/>
        <v>31</v>
      </c>
      <c r="K16" s="2">
        <f t="shared" si="0"/>
        <v>126</v>
      </c>
      <c r="L16" s="2">
        <f t="shared" si="1"/>
        <v>155</v>
      </c>
      <c r="M16" s="2">
        <f t="shared" si="2"/>
        <v>281</v>
      </c>
      <c r="O16" s="23">
        <f t="shared" si="3"/>
        <v>1124</v>
      </c>
      <c r="P16" s="19">
        <f t="shared" si="4"/>
        <v>281</v>
      </c>
      <c r="Q16" s="23">
        <f t="shared" si="5"/>
        <v>0</v>
      </c>
    </row>
    <row r="17" spans="1:17" x14ac:dyDescent="0.2">
      <c r="A17" s="25" t="s">
        <v>31</v>
      </c>
      <c r="B17" s="2">
        <v>39</v>
      </c>
      <c r="C17" s="2">
        <v>86</v>
      </c>
      <c r="D17" s="2">
        <f t="shared" si="6"/>
        <v>125</v>
      </c>
      <c r="E17" s="2">
        <v>7</v>
      </c>
      <c r="F17" s="2">
        <v>15</v>
      </c>
      <c r="G17" s="2">
        <f t="shared" si="7"/>
        <v>22</v>
      </c>
      <c r="H17" s="2">
        <v>3</v>
      </c>
      <c r="I17" s="2">
        <v>4</v>
      </c>
      <c r="J17" s="2">
        <f t="shared" si="8"/>
        <v>7</v>
      </c>
      <c r="K17" s="2">
        <f t="shared" si="0"/>
        <v>49</v>
      </c>
      <c r="L17" s="2">
        <f t="shared" si="1"/>
        <v>105</v>
      </c>
      <c r="M17" s="2">
        <f t="shared" si="2"/>
        <v>154</v>
      </c>
      <c r="O17" s="23">
        <f t="shared" si="3"/>
        <v>616</v>
      </c>
      <c r="P17" s="19">
        <f t="shared" si="4"/>
        <v>154</v>
      </c>
      <c r="Q17" s="23">
        <f t="shared" si="5"/>
        <v>0</v>
      </c>
    </row>
    <row r="18" spans="1:17" x14ac:dyDescent="0.2">
      <c r="A18" s="25" t="s">
        <v>45</v>
      </c>
      <c r="B18" s="2">
        <v>32</v>
      </c>
      <c r="C18" s="2">
        <v>187</v>
      </c>
      <c r="D18" s="2">
        <f t="shared" si="6"/>
        <v>219</v>
      </c>
      <c r="E18" s="2">
        <v>6</v>
      </c>
      <c r="F18" s="2">
        <v>12</v>
      </c>
      <c r="G18" s="2">
        <f t="shared" si="7"/>
        <v>18</v>
      </c>
      <c r="H18" s="2">
        <v>6</v>
      </c>
      <c r="I18" s="2">
        <v>9</v>
      </c>
      <c r="J18" s="2">
        <f t="shared" si="8"/>
        <v>15</v>
      </c>
      <c r="K18" s="2">
        <f t="shared" si="0"/>
        <v>44</v>
      </c>
      <c r="L18" s="2">
        <f t="shared" si="1"/>
        <v>208</v>
      </c>
      <c r="M18" s="2">
        <f t="shared" si="2"/>
        <v>252</v>
      </c>
      <c r="O18" s="23">
        <f t="shared" si="3"/>
        <v>1008</v>
      </c>
      <c r="P18" s="19">
        <f t="shared" si="4"/>
        <v>252</v>
      </c>
      <c r="Q18" s="23">
        <f t="shared" si="5"/>
        <v>0</v>
      </c>
    </row>
    <row r="19" spans="1:17" x14ac:dyDescent="0.2">
      <c r="A19" s="25" t="s">
        <v>33</v>
      </c>
      <c r="B19" s="2">
        <v>32</v>
      </c>
      <c r="C19" s="2">
        <v>31</v>
      </c>
      <c r="D19" s="2">
        <f t="shared" si="6"/>
        <v>63</v>
      </c>
      <c r="E19" s="2"/>
      <c r="F19" s="2">
        <v>3</v>
      </c>
      <c r="G19" s="2">
        <f t="shared" si="7"/>
        <v>3</v>
      </c>
      <c r="H19" s="2">
        <v>7</v>
      </c>
      <c r="I19" s="2">
        <v>10</v>
      </c>
      <c r="J19" s="2">
        <f t="shared" si="8"/>
        <v>17</v>
      </c>
      <c r="K19" s="2">
        <f t="shared" si="0"/>
        <v>39</v>
      </c>
      <c r="L19" s="2">
        <f t="shared" si="1"/>
        <v>44</v>
      </c>
      <c r="M19" s="2">
        <f t="shared" si="2"/>
        <v>83</v>
      </c>
      <c r="O19" s="23">
        <f t="shared" si="3"/>
        <v>332</v>
      </c>
      <c r="P19" s="19">
        <f t="shared" si="4"/>
        <v>83</v>
      </c>
      <c r="Q19" s="23">
        <f t="shared" si="5"/>
        <v>0</v>
      </c>
    </row>
    <row r="20" spans="1:17" x14ac:dyDescent="0.2">
      <c r="A20" s="26" t="s">
        <v>15</v>
      </c>
      <c r="B20" s="2">
        <v>36</v>
      </c>
      <c r="C20" s="2">
        <v>52</v>
      </c>
      <c r="D20" s="2">
        <f t="shared" si="6"/>
        <v>88</v>
      </c>
      <c r="E20" s="2">
        <v>6</v>
      </c>
      <c r="F20" s="2">
        <v>4</v>
      </c>
      <c r="G20" s="2">
        <f t="shared" si="7"/>
        <v>10</v>
      </c>
      <c r="H20" s="2">
        <v>12</v>
      </c>
      <c r="I20" s="2">
        <v>17</v>
      </c>
      <c r="J20" s="2">
        <f t="shared" si="8"/>
        <v>29</v>
      </c>
      <c r="K20" s="2">
        <f t="shared" si="0"/>
        <v>54</v>
      </c>
      <c r="L20" s="2">
        <f t="shared" si="1"/>
        <v>73</v>
      </c>
      <c r="M20" s="2">
        <f t="shared" si="2"/>
        <v>127</v>
      </c>
      <c r="O20" s="23">
        <f t="shared" si="3"/>
        <v>508</v>
      </c>
      <c r="P20" s="19">
        <f t="shared" si="4"/>
        <v>127</v>
      </c>
      <c r="Q20" s="23">
        <f t="shared" si="5"/>
        <v>0</v>
      </c>
    </row>
    <row r="21" spans="1:17" x14ac:dyDescent="0.2">
      <c r="A21" s="25" t="s">
        <v>14</v>
      </c>
      <c r="B21" s="2">
        <v>105</v>
      </c>
      <c r="C21" s="2">
        <v>28</v>
      </c>
      <c r="D21" s="2">
        <f t="shared" si="6"/>
        <v>133</v>
      </c>
      <c r="E21" s="2">
        <v>24</v>
      </c>
      <c r="F21" s="2">
        <v>4</v>
      </c>
      <c r="G21" s="2">
        <f t="shared" si="7"/>
        <v>28</v>
      </c>
      <c r="H21" s="2">
        <v>4</v>
      </c>
      <c r="I21" s="2">
        <v>1</v>
      </c>
      <c r="J21" s="2">
        <f t="shared" si="8"/>
        <v>5</v>
      </c>
      <c r="K21" s="2">
        <f t="shared" si="0"/>
        <v>133</v>
      </c>
      <c r="L21" s="2">
        <f t="shared" si="1"/>
        <v>33</v>
      </c>
      <c r="M21" s="2">
        <f t="shared" si="2"/>
        <v>166</v>
      </c>
      <c r="O21" s="23">
        <f t="shared" si="3"/>
        <v>664</v>
      </c>
      <c r="P21" s="19">
        <f t="shared" si="4"/>
        <v>166</v>
      </c>
      <c r="Q21" s="23">
        <f t="shared" si="5"/>
        <v>0</v>
      </c>
    </row>
    <row r="22" spans="1:17" x14ac:dyDescent="0.2">
      <c r="A22" s="25" t="s">
        <v>16</v>
      </c>
      <c r="B22" s="2">
        <v>34</v>
      </c>
      <c r="C22" s="2">
        <v>67</v>
      </c>
      <c r="D22" s="2">
        <f t="shared" si="6"/>
        <v>101</v>
      </c>
      <c r="E22" s="2">
        <v>4</v>
      </c>
      <c r="F22" s="2">
        <v>18</v>
      </c>
      <c r="G22" s="2">
        <f t="shared" si="7"/>
        <v>22</v>
      </c>
      <c r="H22" s="2">
        <v>2</v>
      </c>
      <c r="I22" s="2">
        <v>6</v>
      </c>
      <c r="J22" s="2">
        <f t="shared" si="8"/>
        <v>8</v>
      </c>
      <c r="K22" s="2">
        <f t="shared" si="0"/>
        <v>40</v>
      </c>
      <c r="L22" s="2">
        <f t="shared" si="1"/>
        <v>91</v>
      </c>
      <c r="M22" s="2">
        <f t="shared" si="2"/>
        <v>131</v>
      </c>
      <c r="O22" s="23">
        <f t="shared" si="3"/>
        <v>524</v>
      </c>
      <c r="P22" s="19">
        <f t="shared" si="4"/>
        <v>131</v>
      </c>
      <c r="Q22" s="23">
        <f t="shared" si="5"/>
        <v>0</v>
      </c>
    </row>
    <row r="23" spans="1:17" x14ac:dyDescent="0.2">
      <c r="A23" s="25" t="s">
        <v>17</v>
      </c>
      <c r="B23" s="2">
        <v>95</v>
      </c>
      <c r="C23" s="2">
        <v>156</v>
      </c>
      <c r="D23" s="2">
        <f t="shared" si="6"/>
        <v>251</v>
      </c>
      <c r="E23" s="2">
        <v>2</v>
      </c>
      <c r="F23" s="2">
        <v>8</v>
      </c>
      <c r="G23" s="2">
        <f t="shared" si="7"/>
        <v>10</v>
      </c>
      <c r="H23" s="2">
        <v>9</v>
      </c>
      <c r="I23" s="2">
        <v>36</v>
      </c>
      <c r="J23" s="2">
        <f t="shared" si="8"/>
        <v>45</v>
      </c>
      <c r="K23" s="2">
        <f t="shared" si="0"/>
        <v>106</v>
      </c>
      <c r="L23" s="2">
        <f t="shared" si="1"/>
        <v>200</v>
      </c>
      <c r="M23" s="2">
        <f t="shared" si="2"/>
        <v>306</v>
      </c>
      <c r="O23" s="23">
        <f t="shared" si="3"/>
        <v>1224</v>
      </c>
      <c r="P23" s="19">
        <f t="shared" si="4"/>
        <v>306</v>
      </c>
      <c r="Q23" s="23">
        <f t="shared" si="5"/>
        <v>0</v>
      </c>
    </row>
    <row r="24" spans="1:17" x14ac:dyDescent="0.2">
      <c r="A24" s="25" t="s">
        <v>35</v>
      </c>
      <c r="B24" s="2">
        <v>35</v>
      </c>
      <c r="C24" s="2">
        <v>28</v>
      </c>
      <c r="D24" s="2">
        <f t="shared" si="6"/>
        <v>63</v>
      </c>
      <c r="E24" s="2">
        <v>15</v>
      </c>
      <c r="F24" s="2">
        <v>21</v>
      </c>
      <c r="G24" s="2">
        <f t="shared" si="7"/>
        <v>36</v>
      </c>
      <c r="H24" s="2">
        <v>13</v>
      </c>
      <c r="I24" s="2">
        <v>10</v>
      </c>
      <c r="J24" s="2">
        <f t="shared" si="8"/>
        <v>23</v>
      </c>
      <c r="K24" s="2">
        <f t="shared" si="0"/>
        <v>63</v>
      </c>
      <c r="L24" s="2">
        <f t="shared" si="1"/>
        <v>59</v>
      </c>
      <c r="M24" s="2">
        <f t="shared" si="2"/>
        <v>122</v>
      </c>
      <c r="O24" s="23">
        <f t="shared" si="3"/>
        <v>488</v>
      </c>
      <c r="P24" s="19">
        <f t="shared" si="4"/>
        <v>122</v>
      </c>
      <c r="Q24" s="23">
        <f t="shared" si="5"/>
        <v>0</v>
      </c>
    </row>
    <row r="25" spans="1:17" x14ac:dyDescent="0.2">
      <c r="A25" s="25" t="s">
        <v>52</v>
      </c>
      <c r="B25" s="2">
        <v>16</v>
      </c>
      <c r="C25" s="2">
        <v>65</v>
      </c>
      <c r="D25" s="2">
        <f t="shared" si="6"/>
        <v>81</v>
      </c>
      <c r="E25" s="2"/>
      <c r="F25" s="2"/>
      <c r="G25" s="2">
        <f t="shared" si="7"/>
        <v>0</v>
      </c>
      <c r="H25" s="2">
        <v>5</v>
      </c>
      <c r="I25" s="2">
        <v>14</v>
      </c>
      <c r="J25" s="2">
        <f t="shared" si="8"/>
        <v>19</v>
      </c>
      <c r="K25" s="2">
        <f t="shared" si="0"/>
        <v>21</v>
      </c>
      <c r="L25" s="2">
        <f t="shared" si="1"/>
        <v>79</v>
      </c>
      <c r="M25" s="2">
        <f t="shared" si="2"/>
        <v>100</v>
      </c>
      <c r="O25" s="23">
        <f t="shared" si="3"/>
        <v>400</v>
      </c>
      <c r="P25" s="19">
        <f t="shared" si="4"/>
        <v>100</v>
      </c>
      <c r="Q25" s="23">
        <f t="shared" si="5"/>
        <v>0</v>
      </c>
    </row>
    <row r="26" spans="1:17" x14ac:dyDescent="0.2">
      <c r="A26" s="25" t="s">
        <v>37</v>
      </c>
      <c r="B26" s="2">
        <v>21</v>
      </c>
      <c r="C26" s="2">
        <v>41</v>
      </c>
      <c r="D26" s="2">
        <f t="shared" si="6"/>
        <v>62</v>
      </c>
      <c r="E26" s="2">
        <v>6</v>
      </c>
      <c r="F26" s="2">
        <v>7</v>
      </c>
      <c r="G26" s="2">
        <f t="shared" si="7"/>
        <v>13</v>
      </c>
      <c r="H26" s="2">
        <v>10</v>
      </c>
      <c r="I26" s="2">
        <v>11</v>
      </c>
      <c r="J26" s="2">
        <f t="shared" si="8"/>
        <v>21</v>
      </c>
      <c r="K26" s="2">
        <f t="shared" si="0"/>
        <v>37</v>
      </c>
      <c r="L26" s="2">
        <f t="shared" si="1"/>
        <v>59</v>
      </c>
      <c r="M26" s="2">
        <f t="shared" si="2"/>
        <v>96</v>
      </c>
      <c r="O26" s="23">
        <f t="shared" si="3"/>
        <v>384</v>
      </c>
      <c r="P26" s="19">
        <f t="shared" si="4"/>
        <v>96</v>
      </c>
      <c r="Q26" s="23">
        <f t="shared" si="5"/>
        <v>0</v>
      </c>
    </row>
    <row r="27" spans="1:17" x14ac:dyDescent="0.2">
      <c r="A27" s="25" t="s">
        <v>38</v>
      </c>
      <c r="B27" s="2">
        <v>37</v>
      </c>
      <c r="C27" s="2">
        <v>67</v>
      </c>
      <c r="D27" s="2">
        <f t="shared" si="6"/>
        <v>104</v>
      </c>
      <c r="E27" s="2">
        <v>8</v>
      </c>
      <c r="F27" s="2">
        <v>9</v>
      </c>
      <c r="G27" s="2">
        <f t="shared" si="7"/>
        <v>17</v>
      </c>
      <c r="H27" s="2">
        <v>2</v>
      </c>
      <c r="I27" s="2">
        <v>2</v>
      </c>
      <c r="J27" s="2">
        <f t="shared" si="8"/>
        <v>4</v>
      </c>
      <c r="K27" s="2">
        <f t="shared" si="0"/>
        <v>47</v>
      </c>
      <c r="L27" s="2">
        <f t="shared" si="1"/>
        <v>78</v>
      </c>
      <c r="M27" s="2">
        <f t="shared" si="2"/>
        <v>125</v>
      </c>
      <c r="O27" s="23">
        <f t="shared" si="3"/>
        <v>500</v>
      </c>
      <c r="P27" s="19">
        <f t="shared" si="4"/>
        <v>125</v>
      </c>
      <c r="Q27" s="23">
        <f t="shared" si="5"/>
        <v>0</v>
      </c>
    </row>
    <row r="28" spans="1:17" x14ac:dyDescent="0.2">
      <c r="A28" s="25" t="s">
        <v>18</v>
      </c>
      <c r="B28" s="2">
        <v>20</v>
      </c>
      <c r="C28" s="2">
        <v>46</v>
      </c>
      <c r="D28" s="2">
        <f t="shared" si="6"/>
        <v>66</v>
      </c>
      <c r="E28" s="2">
        <v>11</v>
      </c>
      <c r="F28" s="2">
        <v>19</v>
      </c>
      <c r="G28" s="2">
        <f t="shared" si="7"/>
        <v>30</v>
      </c>
      <c r="H28" s="2">
        <v>11</v>
      </c>
      <c r="I28" s="2">
        <v>18</v>
      </c>
      <c r="J28" s="2">
        <f t="shared" si="8"/>
        <v>29</v>
      </c>
      <c r="K28" s="2">
        <f t="shared" si="0"/>
        <v>42</v>
      </c>
      <c r="L28" s="2">
        <f t="shared" si="1"/>
        <v>83</v>
      </c>
      <c r="M28" s="2">
        <f t="shared" si="2"/>
        <v>125</v>
      </c>
      <c r="O28" s="23">
        <f t="shared" si="3"/>
        <v>500</v>
      </c>
      <c r="P28" s="19">
        <f t="shared" si="4"/>
        <v>125</v>
      </c>
      <c r="Q28" s="23">
        <f t="shared" si="5"/>
        <v>0</v>
      </c>
    </row>
    <row r="29" spans="1:17" x14ac:dyDescent="0.2">
      <c r="A29" s="9" t="s">
        <v>19</v>
      </c>
      <c r="B29" s="24">
        <f>SUM(B30:B39)</f>
        <v>559</v>
      </c>
      <c r="C29" s="24">
        <f>SUM(C30:C39)</f>
        <v>860</v>
      </c>
      <c r="D29" s="24">
        <f>+C29+B29</f>
        <v>1419</v>
      </c>
      <c r="E29" s="24">
        <f>SUM(E30:E39)</f>
        <v>217</v>
      </c>
      <c r="F29" s="24">
        <f>SUM(F30:F39)</f>
        <v>260</v>
      </c>
      <c r="G29" s="24">
        <f>+F29+E29</f>
        <v>477</v>
      </c>
      <c r="H29" s="24">
        <f>SUM(H30:H39)</f>
        <v>246</v>
      </c>
      <c r="I29" s="24">
        <f>SUM(I30:I39)</f>
        <v>471</v>
      </c>
      <c r="J29" s="24">
        <f>+I29+H29</f>
        <v>717</v>
      </c>
      <c r="K29" s="24">
        <f t="shared" si="0"/>
        <v>1022</v>
      </c>
      <c r="L29" s="24">
        <f t="shared" si="1"/>
        <v>1591</v>
      </c>
      <c r="M29" s="24">
        <f t="shared" si="2"/>
        <v>2613</v>
      </c>
      <c r="O29" s="23">
        <f t="shared" si="3"/>
        <v>10452</v>
      </c>
      <c r="P29" s="19">
        <f t="shared" si="4"/>
        <v>2613</v>
      </c>
      <c r="Q29" s="23">
        <f t="shared" si="5"/>
        <v>0</v>
      </c>
    </row>
    <row r="30" spans="1:17" x14ac:dyDescent="0.2">
      <c r="A30" s="27" t="s">
        <v>39</v>
      </c>
      <c r="B30" s="2">
        <v>32</v>
      </c>
      <c r="C30" s="2">
        <v>88</v>
      </c>
      <c r="D30" s="2">
        <f t="shared" si="6"/>
        <v>120</v>
      </c>
      <c r="E30" s="2">
        <v>28</v>
      </c>
      <c r="F30" s="2">
        <v>29</v>
      </c>
      <c r="G30" s="2">
        <f t="shared" ref="G30:G57" si="9">+F30+E30</f>
        <v>57</v>
      </c>
      <c r="H30" s="2">
        <v>14</v>
      </c>
      <c r="I30" s="2">
        <v>39</v>
      </c>
      <c r="J30" s="2">
        <f t="shared" si="8"/>
        <v>53</v>
      </c>
      <c r="K30" s="2">
        <f t="shared" si="0"/>
        <v>74</v>
      </c>
      <c r="L30" s="2">
        <f t="shared" si="1"/>
        <v>156</v>
      </c>
      <c r="M30" s="2">
        <f t="shared" si="2"/>
        <v>230</v>
      </c>
      <c r="O30" s="23">
        <f t="shared" si="3"/>
        <v>920</v>
      </c>
      <c r="P30" s="19">
        <f t="shared" si="4"/>
        <v>230</v>
      </c>
      <c r="Q30" s="23">
        <f t="shared" si="5"/>
        <v>0</v>
      </c>
    </row>
    <row r="31" spans="1:17" x14ac:dyDescent="0.2">
      <c r="A31" s="27" t="s">
        <v>20</v>
      </c>
      <c r="B31" s="2">
        <v>55</v>
      </c>
      <c r="C31" s="2">
        <v>92</v>
      </c>
      <c r="D31" s="2">
        <f t="shared" si="6"/>
        <v>147</v>
      </c>
      <c r="E31" s="2">
        <v>29</v>
      </c>
      <c r="F31" s="2">
        <v>52</v>
      </c>
      <c r="G31" s="2">
        <f t="shared" si="9"/>
        <v>81</v>
      </c>
      <c r="H31" s="2">
        <v>19</v>
      </c>
      <c r="I31" s="2">
        <v>45</v>
      </c>
      <c r="J31" s="2">
        <f t="shared" si="8"/>
        <v>64</v>
      </c>
      <c r="K31" s="2">
        <f t="shared" si="0"/>
        <v>103</v>
      </c>
      <c r="L31" s="2">
        <f t="shared" si="1"/>
        <v>189</v>
      </c>
      <c r="M31" s="2">
        <f t="shared" si="2"/>
        <v>292</v>
      </c>
      <c r="O31" s="23">
        <f t="shared" si="3"/>
        <v>1168</v>
      </c>
      <c r="P31" s="19">
        <f t="shared" si="4"/>
        <v>292</v>
      </c>
      <c r="Q31" s="23">
        <f t="shared" si="5"/>
        <v>0</v>
      </c>
    </row>
    <row r="32" spans="1:17" x14ac:dyDescent="0.2">
      <c r="A32" s="27" t="s">
        <v>40</v>
      </c>
      <c r="B32" s="2">
        <v>42</v>
      </c>
      <c r="C32" s="2">
        <v>74</v>
      </c>
      <c r="D32" s="2">
        <f t="shared" si="6"/>
        <v>116</v>
      </c>
      <c r="E32" s="2">
        <v>11</v>
      </c>
      <c r="F32" s="2">
        <v>16</v>
      </c>
      <c r="G32" s="2">
        <f t="shared" si="9"/>
        <v>27</v>
      </c>
      <c r="H32" s="2">
        <v>26</v>
      </c>
      <c r="I32" s="2">
        <v>39</v>
      </c>
      <c r="J32" s="2">
        <f t="shared" si="8"/>
        <v>65</v>
      </c>
      <c r="K32" s="2">
        <f t="shared" si="0"/>
        <v>79</v>
      </c>
      <c r="L32" s="2">
        <f t="shared" si="1"/>
        <v>129</v>
      </c>
      <c r="M32" s="2">
        <f t="shared" si="2"/>
        <v>208</v>
      </c>
      <c r="O32" s="23">
        <f t="shared" si="3"/>
        <v>832</v>
      </c>
      <c r="P32" s="19">
        <f t="shared" si="4"/>
        <v>208</v>
      </c>
      <c r="Q32" s="23">
        <f t="shared" si="5"/>
        <v>0</v>
      </c>
    </row>
    <row r="33" spans="1:17" x14ac:dyDescent="0.2">
      <c r="A33" s="27" t="s">
        <v>21</v>
      </c>
      <c r="B33" s="2">
        <v>53</v>
      </c>
      <c r="C33" s="2">
        <v>72</v>
      </c>
      <c r="D33" s="2">
        <f t="shared" si="6"/>
        <v>125</v>
      </c>
      <c r="E33" s="2">
        <v>4</v>
      </c>
      <c r="F33" s="2">
        <v>8</v>
      </c>
      <c r="G33" s="2">
        <f t="shared" si="9"/>
        <v>12</v>
      </c>
      <c r="H33" s="2">
        <v>18</v>
      </c>
      <c r="I33" s="2">
        <v>33</v>
      </c>
      <c r="J33" s="2">
        <f t="shared" si="8"/>
        <v>51</v>
      </c>
      <c r="K33" s="2">
        <f t="shared" si="0"/>
        <v>75</v>
      </c>
      <c r="L33" s="2">
        <f t="shared" si="1"/>
        <v>113</v>
      </c>
      <c r="M33" s="2">
        <f t="shared" si="2"/>
        <v>188</v>
      </c>
      <c r="O33" s="23">
        <f t="shared" si="3"/>
        <v>752</v>
      </c>
      <c r="P33" s="19">
        <f t="shared" si="4"/>
        <v>188</v>
      </c>
      <c r="Q33" s="23">
        <f t="shared" si="5"/>
        <v>0</v>
      </c>
    </row>
    <row r="34" spans="1:17" x14ac:dyDescent="0.2">
      <c r="A34" s="27" t="s">
        <v>41</v>
      </c>
      <c r="B34" s="2">
        <v>8</v>
      </c>
      <c r="C34" s="2">
        <v>18</v>
      </c>
      <c r="D34" s="2">
        <f t="shared" si="6"/>
        <v>26</v>
      </c>
      <c r="E34" s="2">
        <v>4</v>
      </c>
      <c r="F34" s="2">
        <v>5</v>
      </c>
      <c r="G34" s="2">
        <f t="shared" si="9"/>
        <v>9</v>
      </c>
      <c r="H34" s="2">
        <v>7</v>
      </c>
      <c r="I34" s="2">
        <v>11</v>
      </c>
      <c r="J34" s="2">
        <f t="shared" si="8"/>
        <v>18</v>
      </c>
      <c r="K34" s="2">
        <f t="shared" si="0"/>
        <v>19</v>
      </c>
      <c r="L34" s="2">
        <f t="shared" si="1"/>
        <v>34</v>
      </c>
      <c r="M34" s="2">
        <f t="shared" si="2"/>
        <v>53</v>
      </c>
      <c r="O34" s="23">
        <f t="shared" si="3"/>
        <v>212</v>
      </c>
      <c r="P34" s="19">
        <f t="shared" si="4"/>
        <v>53</v>
      </c>
      <c r="Q34" s="23">
        <f t="shared" si="5"/>
        <v>0</v>
      </c>
    </row>
    <row r="35" spans="1:17" x14ac:dyDescent="0.2">
      <c r="A35" s="27" t="s">
        <v>6</v>
      </c>
      <c r="B35" s="2">
        <v>86</v>
      </c>
      <c r="C35" s="2">
        <v>137</v>
      </c>
      <c r="D35" s="2">
        <f t="shared" si="6"/>
        <v>223</v>
      </c>
      <c r="E35" s="2">
        <v>37</v>
      </c>
      <c r="F35" s="2">
        <v>47</v>
      </c>
      <c r="G35" s="2">
        <f t="shared" si="9"/>
        <v>84</v>
      </c>
      <c r="H35" s="2">
        <v>32</v>
      </c>
      <c r="I35" s="2">
        <v>67</v>
      </c>
      <c r="J35" s="2">
        <f t="shared" si="8"/>
        <v>99</v>
      </c>
      <c r="K35" s="2">
        <f t="shared" si="0"/>
        <v>155</v>
      </c>
      <c r="L35" s="2">
        <f t="shared" si="1"/>
        <v>251</v>
      </c>
      <c r="M35" s="2">
        <f t="shared" si="2"/>
        <v>406</v>
      </c>
      <c r="O35" s="23">
        <f t="shared" si="3"/>
        <v>1624</v>
      </c>
      <c r="P35" s="19">
        <f t="shared" si="4"/>
        <v>406</v>
      </c>
      <c r="Q35" s="23">
        <f t="shared" si="5"/>
        <v>0</v>
      </c>
    </row>
    <row r="36" spans="1:17" x14ac:dyDescent="0.2">
      <c r="A36" s="27" t="s">
        <v>22</v>
      </c>
      <c r="B36" s="2">
        <v>77</v>
      </c>
      <c r="C36" s="2">
        <v>80</v>
      </c>
      <c r="D36" s="2">
        <f t="shared" si="6"/>
        <v>157</v>
      </c>
      <c r="E36" s="2">
        <v>21</v>
      </c>
      <c r="F36" s="2">
        <v>22</v>
      </c>
      <c r="G36" s="2">
        <f t="shared" si="9"/>
        <v>43</v>
      </c>
      <c r="H36" s="2">
        <v>10</v>
      </c>
      <c r="I36" s="2">
        <v>7</v>
      </c>
      <c r="J36" s="2">
        <f t="shared" si="8"/>
        <v>17</v>
      </c>
      <c r="K36" s="2">
        <f t="shared" si="0"/>
        <v>108</v>
      </c>
      <c r="L36" s="2">
        <f t="shared" si="1"/>
        <v>109</v>
      </c>
      <c r="M36" s="2">
        <f t="shared" si="2"/>
        <v>217</v>
      </c>
      <c r="O36" s="23">
        <f t="shared" si="3"/>
        <v>868</v>
      </c>
      <c r="P36" s="19">
        <f t="shared" si="4"/>
        <v>217</v>
      </c>
      <c r="Q36" s="23">
        <f t="shared" si="5"/>
        <v>0</v>
      </c>
    </row>
    <row r="37" spans="1:17" x14ac:dyDescent="0.2">
      <c r="A37" s="27" t="s">
        <v>42</v>
      </c>
      <c r="B37" s="2">
        <v>130</v>
      </c>
      <c r="C37" s="2">
        <v>169</v>
      </c>
      <c r="D37" s="2">
        <f t="shared" si="6"/>
        <v>299</v>
      </c>
      <c r="E37" s="2">
        <v>53</v>
      </c>
      <c r="F37" s="2">
        <v>63</v>
      </c>
      <c r="G37" s="2">
        <f t="shared" si="9"/>
        <v>116</v>
      </c>
      <c r="H37" s="2">
        <v>24</v>
      </c>
      <c r="I37" s="2">
        <v>28</v>
      </c>
      <c r="J37" s="2">
        <f t="shared" si="8"/>
        <v>52</v>
      </c>
      <c r="K37" s="2">
        <f t="shared" si="0"/>
        <v>207</v>
      </c>
      <c r="L37" s="2">
        <f t="shared" si="1"/>
        <v>260</v>
      </c>
      <c r="M37" s="2">
        <f t="shared" si="2"/>
        <v>467</v>
      </c>
      <c r="O37" s="23">
        <f t="shared" si="3"/>
        <v>1868</v>
      </c>
      <c r="P37" s="19">
        <f t="shared" si="4"/>
        <v>467</v>
      </c>
      <c r="Q37" s="23">
        <f t="shared" si="5"/>
        <v>0</v>
      </c>
    </row>
    <row r="38" spans="1:17" x14ac:dyDescent="0.2">
      <c r="A38" s="27" t="s">
        <v>23</v>
      </c>
      <c r="B38" s="2">
        <v>39</v>
      </c>
      <c r="C38" s="2">
        <v>47</v>
      </c>
      <c r="D38" s="2">
        <f t="shared" si="6"/>
        <v>86</v>
      </c>
      <c r="E38" s="2">
        <v>8</v>
      </c>
      <c r="F38" s="2">
        <v>4</v>
      </c>
      <c r="G38" s="2">
        <f t="shared" si="9"/>
        <v>12</v>
      </c>
      <c r="H38" s="2">
        <v>12</v>
      </c>
      <c r="I38" s="2">
        <v>18</v>
      </c>
      <c r="J38" s="2">
        <f t="shared" si="8"/>
        <v>30</v>
      </c>
      <c r="K38" s="2">
        <f t="shared" si="0"/>
        <v>59</v>
      </c>
      <c r="L38" s="2">
        <f t="shared" si="1"/>
        <v>69</v>
      </c>
      <c r="M38" s="2">
        <f t="shared" si="2"/>
        <v>128</v>
      </c>
      <c r="O38" s="23">
        <f t="shared" si="3"/>
        <v>512</v>
      </c>
      <c r="P38" s="19">
        <f t="shared" si="4"/>
        <v>128</v>
      </c>
      <c r="Q38" s="23">
        <f t="shared" si="5"/>
        <v>0</v>
      </c>
    </row>
    <row r="39" spans="1:17" x14ac:dyDescent="0.2">
      <c r="A39" s="27" t="s">
        <v>43</v>
      </c>
      <c r="B39" s="2">
        <v>37</v>
      </c>
      <c r="C39" s="2">
        <v>83</v>
      </c>
      <c r="D39" s="2">
        <f t="shared" si="6"/>
        <v>120</v>
      </c>
      <c r="E39" s="2">
        <v>22</v>
      </c>
      <c r="F39" s="2">
        <v>14</v>
      </c>
      <c r="G39" s="2">
        <f t="shared" si="9"/>
        <v>36</v>
      </c>
      <c r="H39" s="2">
        <v>84</v>
      </c>
      <c r="I39" s="2">
        <v>184</v>
      </c>
      <c r="J39" s="2">
        <f t="shared" si="8"/>
        <v>268</v>
      </c>
      <c r="K39" s="2">
        <f t="shared" si="0"/>
        <v>143</v>
      </c>
      <c r="L39" s="2">
        <f t="shared" si="1"/>
        <v>281</v>
      </c>
      <c r="M39" s="2">
        <f t="shared" si="2"/>
        <v>424</v>
      </c>
      <c r="O39" s="23">
        <f t="shared" si="3"/>
        <v>1696</v>
      </c>
      <c r="P39" s="19">
        <f t="shared" si="4"/>
        <v>424</v>
      </c>
      <c r="Q39" s="23">
        <f t="shared" si="5"/>
        <v>0</v>
      </c>
    </row>
    <row r="40" spans="1:17" x14ac:dyDescent="0.2">
      <c r="A40" s="28" t="s">
        <v>24</v>
      </c>
      <c r="B40" s="24">
        <f>SUM(B41:B43)</f>
        <v>72</v>
      </c>
      <c r="C40" s="24">
        <f>SUM(C41:C43)</f>
        <v>117</v>
      </c>
      <c r="D40" s="24">
        <f t="shared" ref="D40:D45" si="10">+C40+B40</f>
        <v>189</v>
      </c>
      <c r="E40" s="24">
        <f>SUM(E41:E43)</f>
        <v>19</v>
      </c>
      <c r="F40" s="24">
        <f>SUM(F41:F43)</f>
        <v>14</v>
      </c>
      <c r="G40" s="24">
        <f>+F40+E40</f>
        <v>33</v>
      </c>
      <c r="H40" s="24">
        <f>SUM(H41:H43)</f>
        <v>25</v>
      </c>
      <c r="I40" s="24">
        <f>SUM(I41:I43)</f>
        <v>35</v>
      </c>
      <c r="J40" s="24">
        <f>+I40+H40</f>
        <v>60</v>
      </c>
      <c r="K40" s="24">
        <f t="shared" si="0"/>
        <v>116</v>
      </c>
      <c r="L40" s="24">
        <f t="shared" si="1"/>
        <v>166</v>
      </c>
      <c r="M40" s="24">
        <f t="shared" si="2"/>
        <v>282</v>
      </c>
      <c r="O40" s="23">
        <f t="shared" si="3"/>
        <v>1128</v>
      </c>
      <c r="P40" s="19">
        <f t="shared" si="4"/>
        <v>282</v>
      </c>
      <c r="Q40" s="23">
        <f t="shared" si="5"/>
        <v>0</v>
      </c>
    </row>
    <row r="41" spans="1:17" s="17" customFormat="1" x14ac:dyDescent="0.2">
      <c r="A41" s="27" t="s">
        <v>44</v>
      </c>
      <c r="B41" s="2">
        <v>6</v>
      </c>
      <c r="C41" s="2">
        <v>8</v>
      </c>
      <c r="D41" s="2">
        <f t="shared" si="10"/>
        <v>14</v>
      </c>
      <c r="E41" s="2"/>
      <c r="F41" s="2">
        <v>1</v>
      </c>
      <c r="G41" s="2">
        <f>+F41+E41</f>
        <v>1</v>
      </c>
      <c r="H41" s="2">
        <v>1</v>
      </c>
      <c r="I41" s="2"/>
      <c r="J41" s="2">
        <f>+I41+H41</f>
        <v>1</v>
      </c>
      <c r="K41" s="2">
        <f t="shared" si="0"/>
        <v>7</v>
      </c>
      <c r="L41" s="2">
        <f t="shared" si="1"/>
        <v>9</v>
      </c>
      <c r="M41" s="2">
        <f t="shared" si="2"/>
        <v>16</v>
      </c>
      <c r="O41" s="23">
        <f t="shared" si="3"/>
        <v>64</v>
      </c>
      <c r="P41" s="19">
        <f t="shared" si="4"/>
        <v>16</v>
      </c>
      <c r="Q41" s="23">
        <f t="shared" si="5"/>
        <v>0</v>
      </c>
    </row>
    <row r="42" spans="1:17" s="17" customFormat="1" x14ac:dyDescent="0.2">
      <c r="A42" s="27" t="s">
        <v>137</v>
      </c>
      <c r="B42" s="2">
        <v>27</v>
      </c>
      <c r="C42" s="2">
        <v>65</v>
      </c>
      <c r="D42" s="2">
        <f t="shared" si="10"/>
        <v>92</v>
      </c>
      <c r="E42" s="2">
        <v>6</v>
      </c>
      <c r="F42" s="2">
        <v>3</v>
      </c>
      <c r="G42" s="2">
        <f t="shared" ref="G42:G43" si="11">+F42+E42</f>
        <v>9</v>
      </c>
      <c r="H42" s="2">
        <v>6</v>
      </c>
      <c r="I42" s="2">
        <v>5</v>
      </c>
      <c r="J42" s="2">
        <f t="shared" ref="J42:J43" si="12">+I42+H42</f>
        <v>11</v>
      </c>
      <c r="K42" s="2">
        <f t="shared" si="0"/>
        <v>39</v>
      </c>
      <c r="L42" s="2">
        <f t="shared" si="1"/>
        <v>73</v>
      </c>
      <c r="M42" s="2">
        <f t="shared" si="2"/>
        <v>112</v>
      </c>
      <c r="O42" s="23">
        <f t="shared" si="3"/>
        <v>448</v>
      </c>
      <c r="P42" s="19">
        <f t="shared" si="4"/>
        <v>112</v>
      </c>
      <c r="Q42" s="23">
        <f t="shared" si="5"/>
        <v>0</v>
      </c>
    </row>
    <row r="43" spans="1:17" s="17" customFormat="1" x14ac:dyDescent="0.2">
      <c r="A43" s="27" t="s">
        <v>25</v>
      </c>
      <c r="B43" s="2">
        <v>39</v>
      </c>
      <c r="C43" s="2">
        <v>44</v>
      </c>
      <c r="D43" s="2">
        <f t="shared" si="10"/>
        <v>83</v>
      </c>
      <c r="E43" s="2">
        <v>13</v>
      </c>
      <c r="F43" s="2">
        <v>10</v>
      </c>
      <c r="G43" s="2">
        <f t="shared" si="11"/>
        <v>23</v>
      </c>
      <c r="H43" s="2">
        <v>18</v>
      </c>
      <c r="I43" s="2">
        <v>30</v>
      </c>
      <c r="J43" s="2">
        <f t="shared" si="12"/>
        <v>48</v>
      </c>
      <c r="K43" s="2">
        <f t="shared" si="0"/>
        <v>70</v>
      </c>
      <c r="L43" s="2">
        <f t="shared" si="1"/>
        <v>84</v>
      </c>
      <c r="M43" s="2">
        <f t="shared" si="2"/>
        <v>154</v>
      </c>
      <c r="O43" s="23">
        <f t="shared" si="3"/>
        <v>616</v>
      </c>
      <c r="P43" s="19">
        <f t="shared" si="4"/>
        <v>154</v>
      </c>
      <c r="Q43" s="23">
        <f t="shared" si="5"/>
        <v>0</v>
      </c>
    </row>
    <row r="44" spans="1:17" s="17" customFormat="1" x14ac:dyDescent="0.2">
      <c r="A44" s="30" t="s">
        <v>53</v>
      </c>
      <c r="B44" s="22">
        <f>SUM(B45:B56)</f>
        <v>384</v>
      </c>
      <c r="C44" s="22">
        <f>SUM(C45:C56)</f>
        <v>619</v>
      </c>
      <c r="D44" s="22">
        <f t="shared" si="10"/>
        <v>1003</v>
      </c>
      <c r="E44" s="22">
        <f>SUM(E45:E56)</f>
        <v>147</v>
      </c>
      <c r="F44" s="22">
        <f>SUM(F45:F56)</f>
        <v>237</v>
      </c>
      <c r="G44" s="22">
        <f>+F44+E44</f>
        <v>384</v>
      </c>
      <c r="H44" s="22">
        <f>SUM(H45:H56)</f>
        <v>90</v>
      </c>
      <c r="I44" s="22">
        <f>SUM(I45:I56)</f>
        <v>135</v>
      </c>
      <c r="J44" s="22">
        <f>+I44+H44</f>
        <v>225</v>
      </c>
      <c r="K44" s="22">
        <f t="shared" si="0"/>
        <v>621</v>
      </c>
      <c r="L44" s="22">
        <f t="shared" si="1"/>
        <v>991</v>
      </c>
      <c r="M44" s="22">
        <f t="shared" si="2"/>
        <v>1612</v>
      </c>
      <c r="O44" s="23">
        <f t="shared" si="3"/>
        <v>6448</v>
      </c>
      <c r="P44" s="19">
        <f t="shared" si="4"/>
        <v>1612</v>
      </c>
      <c r="Q44" s="23">
        <f t="shared" si="5"/>
        <v>0</v>
      </c>
    </row>
    <row r="45" spans="1:17" ht="10.5" customHeight="1" x14ac:dyDescent="0.2">
      <c r="A45" s="15" t="s">
        <v>147</v>
      </c>
      <c r="B45" s="2">
        <v>57</v>
      </c>
      <c r="C45" s="2">
        <v>140</v>
      </c>
      <c r="D45" s="2">
        <f t="shared" si="10"/>
        <v>197</v>
      </c>
      <c r="E45" s="2">
        <v>30</v>
      </c>
      <c r="F45" s="2">
        <v>54</v>
      </c>
      <c r="G45" s="2">
        <f>+F45+E45</f>
        <v>84</v>
      </c>
      <c r="H45" s="2">
        <v>10</v>
      </c>
      <c r="I45" s="2">
        <v>16</v>
      </c>
      <c r="J45" s="2">
        <f>+I45+H45</f>
        <v>26</v>
      </c>
      <c r="K45" s="2">
        <f t="shared" si="0"/>
        <v>97</v>
      </c>
      <c r="L45" s="2">
        <f t="shared" si="1"/>
        <v>210</v>
      </c>
      <c r="M45" s="2">
        <f t="shared" si="2"/>
        <v>307</v>
      </c>
      <c r="O45" s="23">
        <f t="shared" si="3"/>
        <v>1228</v>
      </c>
      <c r="P45" s="19">
        <f t="shared" si="4"/>
        <v>307</v>
      </c>
      <c r="Q45" s="23">
        <f t="shared" si="5"/>
        <v>0</v>
      </c>
    </row>
    <row r="46" spans="1:17" ht="12" customHeight="1" x14ac:dyDescent="0.2">
      <c r="A46" s="15" t="s">
        <v>148</v>
      </c>
      <c r="B46" s="2">
        <v>4</v>
      </c>
      <c r="C46" s="2">
        <v>2</v>
      </c>
      <c r="D46" s="2">
        <f t="shared" ref="D46:D54" si="13">+C46+B46</f>
        <v>6</v>
      </c>
      <c r="E46" s="2"/>
      <c r="F46" s="2">
        <v>1</v>
      </c>
      <c r="G46" s="2">
        <f t="shared" ref="G46:G56" si="14">+F46+E46</f>
        <v>1</v>
      </c>
      <c r="H46" s="2">
        <v>2</v>
      </c>
      <c r="I46" s="2"/>
      <c r="J46" s="2">
        <f t="shared" ref="J46:J56" si="15">+I46+H46</f>
        <v>2</v>
      </c>
      <c r="K46" s="2">
        <f t="shared" si="0"/>
        <v>6</v>
      </c>
      <c r="L46" s="2">
        <f t="shared" si="1"/>
        <v>3</v>
      </c>
      <c r="M46" s="2">
        <f t="shared" si="2"/>
        <v>9</v>
      </c>
      <c r="O46" s="23">
        <f t="shared" si="3"/>
        <v>36</v>
      </c>
      <c r="P46" s="19">
        <f t="shared" si="4"/>
        <v>9</v>
      </c>
      <c r="Q46" s="23">
        <f t="shared" si="5"/>
        <v>0</v>
      </c>
    </row>
    <row r="47" spans="1:17" ht="12" customHeight="1" x14ac:dyDescent="0.2">
      <c r="A47" s="15" t="s">
        <v>149</v>
      </c>
      <c r="B47" s="2">
        <v>60</v>
      </c>
      <c r="C47" s="2">
        <v>53</v>
      </c>
      <c r="D47" s="2">
        <f t="shared" si="13"/>
        <v>113</v>
      </c>
      <c r="E47" s="2">
        <v>4</v>
      </c>
      <c r="F47" s="2">
        <v>1</v>
      </c>
      <c r="G47" s="2">
        <f t="shared" si="14"/>
        <v>5</v>
      </c>
      <c r="H47" s="2">
        <v>17</v>
      </c>
      <c r="I47" s="2">
        <v>13</v>
      </c>
      <c r="J47" s="2">
        <f t="shared" si="15"/>
        <v>30</v>
      </c>
      <c r="K47" s="2">
        <f t="shared" si="0"/>
        <v>81</v>
      </c>
      <c r="L47" s="2">
        <f t="shared" si="1"/>
        <v>67</v>
      </c>
      <c r="M47" s="2">
        <f t="shared" si="2"/>
        <v>148</v>
      </c>
      <c r="O47" s="23">
        <f t="shared" si="3"/>
        <v>592</v>
      </c>
      <c r="P47" s="19">
        <f t="shared" si="4"/>
        <v>148</v>
      </c>
      <c r="Q47" s="23">
        <f t="shared" si="5"/>
        <v>0</v>
      </c>
    </row>
    <row r="48" spans="1:17" x14ac:dyDescent="0.2">
      <c r="A48" s="15" t="s">
        <v>65</v>
      </c>
      <c r="B48" s="2">
        <v>15</v>
      </c>
      <c r="C48" s="2">
        <v>12</v>
      </c>
      <c r="D48" s="2">
        <f t="shared" si="13"/>
        <v>27</v>
      </c>
      <c r="E48" s="2">
        <v>9</v>
      </c>
      <c r="F48" s="2">
        <v>12</v>
      </c>
      <c r="G48" s="2">
        <f t="shared" si="14"/>
        <v>21</v>
      </c>
      <c r="H48" s="2">
        <v>6</v>
      </c>
      <c r="I48" s="2">
        <v>1</v>
      </c>
      <c r="J48" s="2">
        <f t="shared" si="15"/>
        <v>7</v>
      </c>
      <c r="K48" s="2">
        <f t="shared" si="0"/>
        <v>30</v>
      </c>
      <c r="L48" s="2">
        <f t="shared" si="1"/>
        <v>25</v>
      </c>
      <c r="M48" s="2">
        <f t="shared" si="2"/>
        <v>55</v>
      </c>
      <c r="N48" s="27"/>
      <c r="O48" s="23">
        <f t="shared" si="3"/>
        <v>220</v>
      </c>
      <c r="P48" s="19">
        <f t="shared" si="4"/>
        <v>55</v>
      </c>
      <c r="Q48" s="23">
        <f t="shared" si="5"/>
        <v>0</v>
      </c>
    </row>
    <row r="49" spans="1:17" x14ac:dyDescent="0.2">
      <c r="A49" s="15" t="s">
        <v>150</v>
      </c>
      <c r="B49" s="2">
        <v>8</v>
      </c>
      <c r="C49" s="2">
        <v>12</v>
      </c>
      <c r="D49" s="2">
        <f t="shared" si="13"/>
        <v>20</v>
      </c>
      <c r="E49" s="2">
        <v>4</v>
      </c>
      <c r="F49" s="2"/>
      <c r="G49" s="2">
        <f t="shared" si="14"/>
        <v>4</v>
      </c>
      <c r="H49" s="2">
        <v>2</v>
      </c>
      <c r="I49" s="2">
        <v>1</v>
      </c>
      <c r="J49" s="2">
        <f t="shared" si="15"/>
        <v>3</v>
      </c>
      <c r="K49" s="2">
        <f t="shared" si="0"/>
        <v>14</v>
      </c>
      <c r="L49" s="2">
        <f t="shared" si="1"/>
        <v>13</v>
      </c>
      <c r="M49" s="2">
        <f t="shared" si="2"/>
        <v>27</v>
      </c>
      <c r="N49" s="29"/>
      <c r="O49" s="23">
        <f t="shared" si="3"/>
        <v>108</v>
      </c>
      <c r="P49" s="19">
        <f t="shared" si="4"/>
        <v>27</v>
      </c>
      <c r="Q49" s="23">
        <f t="shared" si="5"/>
        <v>0</v>
      </c>
    </row>
    <row r="50" spans="1:17" x14ac:dyDescent="0.2">
      <c r="A50" s="15" t="s">
        <v>151</v>
      </c>
      <c r="B50" s="2">
        <v>5</v>
      </c>
      <c r="C50" s="2">
        <v>6</v>
      </c>
      <c r="D50" s="2">
        <f t="shared" si="13"/>
        <v>11</v>
      </c>
      <c r="E50" s="2"/>
      <c r="F50" s="2"/>
      <c r="G50" s="2">
        <f t="shared" si="14"/>
        <v>0</v>
      </c>
      <c r="H50" s="2">
        <v>3</v>
      </c>
      <c r="I50" s="2">
        <v>1</v>
      </c>
      <c r="J50" s="2">
        <f t="shared" si="15"/>
        <v>4</v>
      </c>
      <c r="K50" s="2">
        <f t="shared" si="0"/>
        <v>8</v>
      </c>
      <c r="L50" s="2">
        <f t="shared" si="1"/>
        <v>7</v>
      </c>
      <c r="M50" s="2">
        <f t="shared" si="2"/>
        <v>15</v>
      </c>
      <c r="N50" s="27"/>
      <c r="O50" s="23">
        <f t="shared" si="3"/>
        <v>60</v>
      </c>
      <c r="P50" s="19">
        <f t="shared" si="4"/>
        <v>15</v>
      </c>
      <c r="Q50" s="23">
        <f t="shared" si="5"/>
        <v>0</v>
      </c>
    </row>
    <row r="51" spans="1:17" x14ac:dyDescent="0.2">
      <c r="A51" s="15" t="s">
        <v>154</v>
      </c>
      <c r="B51" s="2">
        <v>6</v>
      </c>
      <c r="C51" s="2">
        <v>3</v>
      </c>
      <c r="D51" s="2">
        <f t="shared" si="13"/>
        <v>9</v>
      </c>
      <c r="E51" s="2">
        <v>5</v>
      </c>
      <c r="F51" s="2"/>
      <c r="G51" s="2">
        <f t="shared" si="14"/>
        <v>5</v>
      </c>
      <c r="H51" s="2">
        <v>2</v>
      </c>
      <c r="I51" s="2"/>
      <c r="J51" s="2">
        <f t="shared" si="15"/>
        <v>2</v>
      </c>
      <c r="K51" s="2">
        <f t="shared" si="0"/>
        <v>13</v>
      </c>
      <c r="L51" s="2">
        <f t="shared" si="1"/>
        <v>3</v>
      </c>
      <c r="M51" s="2">
        <f t="shared" si="2"/>
        <v>16</v>
      </c>
      <c r="O51" s="23">
        <f t="shared" si="3"/>
        <v>64</v>
      </c>
      <c r="P51" s="19">
        <f t="shared" si="4"/>
        <v>16</v>
      </c>
      <c r="Q51" s="23">
        <f t="shared" si="5"/>
        <v>0</v>
      </c>
    </row>
    <row r="52" spans="1:17" x14ac:dyDescent="0.2">
      <c r="A52" s="15" t="s">
        <v>66</v>
      </c>
      <c r="B52" s="2">
        <v>4</v>
      </c>
      <c r="C52" s="2">
        <v>7</v>
      </c>
      <c r="D52" s="2">
        <f t="shared" si="13"/>
        <v>11</v>
      </c>
      <c r="E52" s="2"/>
      <c r="F52" s="2">
        <v>1</v>
      </c>
      <c r="G52" s="2">
        <f t="shared" si="14"/>
        <v>1</v>
      </c>
      <c r="H52" s="2">
        <v>2</v>
      </c>
      <c r="I52" s="2">
        <v>1</v>
      </c>
      <c r="J52" s="2">
        <f t="shared" si="15"/>
        <v>3</v>
      </c>
      <c r="K52" s="2">
        <f t="shared" si="0"/>
        <v>6</v>
      </c>
      <c r="L52" s="2">
        <f t="shared" si="1"/>
        <v>9</v>
      </c>
      <c r="M52" s="2">
        <f t="shared" si="2"/>
        <v>15</v>
      </c>
      <c r="O52" s="23">
        <f t="shared" si="3"/>
        <v>60</v>
      </c>
      <c r="P52" s="19">
        <f t="shared" si="4"/>
        <v>15</v>
      </c>
      <c r="Q52" s="23">
        <f t="shared" si="5"/>
        <v>0</v>
      </c>
    </row>
    <row r="53" spans="1:17" x14ac:dyDescent="0.2">
      <c r="A53" s="15" t="s">
        <v>152</v>
      </c>
      <c r="B53" s="2">
        <v>6</v>
      </c>
      <c r="C53" s="2">
        <v>27</v>
      </c>
      <c r="D53" s="2">
        <f t="shared" si="13"/>
        <v>33</v>
      </c>
      <c r="E53" s="2">
        <v>2</v>
      </c>
      <c r="F53" s="2">
        <v>4</v>
      </c>
      <c r="G53" s="2">
        <f t="shared" si="14"/>
        <v>6</v>
      </c>
      <c r="H53" s="2">
        <v>2</v>
      </c>
      <c r="I53" s="2">
        <v>3</v>
      </c>
      <c r="J53" s="2">
        <f t="shared" si="15"/>
        <v>5</v>
      </c>
      <c r="K53" s="2">
        <f t="shared" si="0"/>
        <v>10</v>
      </c>
      <c r="L53" s="2">
        <f t="shared" si="1"/>
        <v>34</v>
      </c>
      <c r="M53" s="2">
        <f t="shared" si="2"/>
        <v>44</v>
      </c>
      <c r="O53" s="23">
        <f t="shared" si="3"/>
        <v>176</v>
      </c>
      <c r="P53" s="19">
        <f t="shared" si="4"/>
        <v>44</v>
      </c>
      <c r="Q53" s="23">
        <f t="shared" si="5"/>
        <v>0</v>
      </c>
    </row>
    <row r="54" spans="1:17" x14ac:dyDescent="0.2">
      <c r="A54" s="15" t="s">
        <v>153</v>
      </c>
      <c r="B54" s="2">
        <v>2</v>
      </c>
      <c r="C54" s="2">
        <v>13</v>
      </c>
      <c r="D54" s="2">
        <f t="shared" si="13"/>
        <v>15</v>
      </c>
      <c r="E54" s="2">
        <v>5</v>
      </c>
      <c r="F54" s="2">
        <v>5</v>
      </c>
      <c r="G54" s="2">
        <f t="shared" si="14"/>
        <v>10</v>
      </c>
      <c r="H54" s="2">
        <v>2</v>
      </c>
      <c r="I54" s="2"/>
      <c r="J54" s="2">
        <f t="shared" si="15"/>
        <v>2</v>
      </c>
      <c r="K54" s="2">
        <f t="shared" si="0"/>
        <v>9</v>
      </c>
      <c r="L54" s="2">
        <f t="shared" si="1"/>
        <v>18</v>
      </c>
      <c r="M54" s="2">
        <f t="shared" si="2"/>
        <v>27</v>
      </c>
      <c r="O54" s="23">
        <f t="shared" si="3"/>
        <v>108</v>
      </c>
      <c r="P54" s="19">
        <f t="shared" si="4"/>
        <v>27</v>
      </c>
      <c r="Q54" s="23">
        <f t="shared" si="5"/>
        <v>0</v>
      </c>
    </row>
    <row r="55" spans="1:17" x14ac:dyDescent="0.2">
      <c r="A55" s="15" t="s">
        <v>64</v>
      </c>
      <c r="B55" s="2">
        <v>213</v>
      </c>
      <c r="C55" s="2">
        <v>335</v>
      </c>
      <c r="D55" s="2">
        <f>+C55+B55</f>
        <v>548</v>
      </c>
      <c r="E55" s="2">
        <v>79</v>
      </c>
      <c r="F55" s="2">
        <v>146</v>
      </c>
      <c r="G55" s="2">
        <f t="shared" si="14"/>
        <v>225</v>
      </c>
      <c r="H55" s="2">
        <v>41</v>
      </c>
      <c r="I55" s="2">
        <v>99</v>
      </c>
      <c r="J55" s="2">
        <f t="shared" si="15"/>
        <v>140</v>
      </c>
      <c r="K55" s="2">
        <f t="shared" si="0"/>
        <v>333</v>
      </c>
      <c r="L55" s="2">
        <f t="shared" si="1"/>
        <v>580</v>
      </c>
      <c r="M55" s="2">
        <f t="shared" si="2"/>
        <v>913</v>
      </c>
      <c r="O55" s="23">
        <f t="shared" si="3"/>
        <v>3652</v>
      </c>
      <c r="P55" s="19">
        <f t="shared" si="4"/>
        <v>913</v>
      </c>
      <c r="Q55" s="23">
        <f t="shared" si="5"/>
        <v>0</v>
      </c>
    </row>
    <row r="56" spans="1:17" x14ac:dyDescent="0.2">
      <c r="A56" s="15" t="s">
        <v>67</v>
      </c>
      <c r="B56" s="2">
        <v>4</v>
      </c>
      <c r="C56" s="2">
        <v>9</v>
      </c>
      <c r="D56" s="2">
        <f>+C56+B56</f>
        <v>13</v>
      </c>
      <c r="E56" s="2">
        <v>9</v>
      </c>
      <c r="F56" s="2">
        <v>13</v>
      </c>
      <c r="G56" s="2">
        <f t="shared" si="14"/>
        <v>22</v>
      </c>
      <c r="H56" s="2">
        <v>1</v>
      </c>
      <c r="I56" s="2"/>
      <c r="J56" s="2">
        <f t="shared" si="15"/>
        <v>1</v>
      </c>
      <c r="K56" s="2">
        <f t="shared" si="0"/>
        <v>14</v>
      </c>
      <c r="L56" s="2">
        <f t="shared" si="1"/>
        <v>22</v>
      </c>
      <c r="M56" s="2">
        <f t="shared" si="2"/>
        <v>36</v>
      </c>
      <c r="O56" s="23">
        <f t="shared" si="3"/>
        <v>144</v>
      </c>
      <c r="P56" s="19">
        <f t="shared" si="4"/>
        <v>36</v>
      </c>
      <c r="Q56" s="23">
        <f t="shared" si="5"/>
        <v>0</v>
      </c>
    </row>
    <row r="57" spans="1:17" x14ac:dyDescent="0.2">
      <c r="A57" s="31" t="s">
        <v>0</v>
      </c>
      <c r="B57" s="32">
        <f>+B44+B6</f>
        <v>2006</v>
      </c>
      <c r="C57" s="32">
        <f>+C44+C6</f>
        <v>3096</v>
      </c>
      <c r="D57" s="32">
        <f t="shared" si="6"/>
        <v>5102</v>
      </c>
      <c r="E57" s="32">
        <f>+E44+E6</f>
        <v>577</v>
      </c>
      <c r="F57" s="32">
        <f>+F44+F6</f>
        <v>791</v>
      </c>
      <c r="G57" s="32">
        <f t="shared" si="9"/>
        <v>1368</v>
      </c>
      <c r="H57" s="32">
        <f>+H44+H6</f>
        <v>527</v>
      </c>
      <c r="I57" s="32">
        <f>+I44+I6</f>
        <v>895</v>
      </c>
      <c r="J57" s="32">
        <f t="shared" si="8"/>
        <v>1422</v>
      </c>
      <c r="K57" s="32">
        <f t="shared" si="0"/>
        <v>3110</v>
      </c>
      <c r="L57" s="32">
        <f t="shared" si="1"/>
        <v>4782</v>
      </c>
      <c r="M57" s="32">
        <f t="shared" si="2"/>
        <v>7892</v>
      </c>
      <c r="O57" s="23">
        <f t="shared" si="3"/>
        <v>31568</v>
      </c>
      <c r="P57" s="19">
        <f t="shared" si="4"/>
        <v>7892</v>
      </c>
      <c r="Q57" s="23">
        <f t="shared" si="5"/>
        <v>0</v>
      </c>
    </row>
    <row r="59" spans="1:17" ht="24" customHeight="1" x14ac:dyDescent="0.2">
      <c r="A59" s="86" t="s">
        <v>141</v>
      </c>
      <c r="B59" s="86"/>
      <c r="C59" s="86"/>
      <c r="D59" s="86"/>
      <c r="E59" s="86"/>
      <c r="F59" s="86"/>
      <c r="G59" s="86"/>
      <c r="H59" s="86"/>
      <c r="I59" s="86"/>
      <c r="J59" s="86"/>
      <c r="K59" s="86"/>
      <c r="L59" s="86"/>
      <c r="M59" s="86"/>
      <c r="N59" s="80"/>
      <c r="O59" s="81"/>
      <c r="P59" s="81"/>
      <c r="Q59" s="81"/>
    </row>
    <row r="60" spans="1:17" x14ac:dyDescent="0.2">
      <c r="N60" s="80"/>
      <c r="O60" s="82"/>
      <c r="P60" s="81"/>
      <c r="Q60" s="81"/>
    </row>
    <row r="61" spans="1:17" x14ac:dyDescent="0.2">
      <c r="A61" s="6" t="s">
        <v>26</v>
      </c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80"/>
      <c r="O61" s="81"/>
      <c r="P61" s="81"/>
      <c r="Q61" s="81"/>
    </row>
    <row r="62" spans="1:17" x14ac:dyDescent="0.2">
      <c r="A62" s="6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83"/>
      <c r="O62" s="84"/>
      <c r="P62" s="84"/>
      <c r="Q62" s="84"/>
    </row>
    <row r="63" spans="1:17" x14ac:dyDescent="0.2">
      <c r="A63" s="6"/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</row>
    <row r="64" spans="1:17" x14ac:dyDescent="0.2">
      <c r="B64" s="23"/>
      <c r="C64" s="23"/>
      <c r="D64" s="23"/>
      <c r="E64" s="23"/>
      <c r="F64" s="23"/>
      <c r="G64" s="23"/>
      <c r="H64" s="23"/>
      <c r="I64" s="23"/>
      <c r="J64" s="23"/>
      <c r="K64" s="23"/>
      <c r="L64" s="23"/>
      <c r="M64" s="23"/>
    </row>
    <row r="65" spans="2:13" x14ac:dyDescent="0.2">
      <c r="B65" s="33">
        <f>SUM(B6:B57)</f>
        <v>7640</v>
      </c>
      <c r="C65" s="33">
        <f t="shared" ref="C65:M65" si="16">SUM(C6:C57)</f>
        <v>11765</v>
      </c>
      <c r="D65" s="33">
        <f t="shared" si="16"/>
        <v>19405</v>
      </c>
      <c r="E65" s="33">
        <f t="shared" si="16"/>
        <v>2161</v>
      </c>
      <c r="F65" s="33">
        <f t="shared" si="16"/>
        <v>2927</v>
      </c>
      <c r="G65" s="33">
        <f t="shared" si="16"/>
        <v>5088</v>
      </c>
      <c r="H65" s="33">
        <f t="shared" si="16"/>
        <v>2018</v>
      </c>
      <c r="I65" s="33">
        <f t="shared" si="16"/>
        <v>3445</v>
      </c>
      <c r="J65" s="33">
        <f t="shared" si="16"/>
        <v>5463</v>
      </c>
      <c r="K65" s="33">
        <f t="shared" si="16"/>
        <v>11819</v>
      </c>
      <c r="L65" s="33">
        <f t="shared" si="16"/>
        <v>18137</v>
      </c>
      <c r="M65" s="33">
        <f t="shared" si="16"/>
        <v>29956</v>
      </c>
    </row>
    <row r="66" spans="2:13" x14ac:dyDescent="0.2">
      <c r="B66" s="19">
        <f>+(B65+B44)/4</f>
        <v>2006</v>
      </c>
      <c r="C66" s="19">
        <f t="shared" ref="C66:M66" si="17">+(C65+C44)/4</f>
        <v>3096</v>
      </c>
      <c r="D66" s="19">
        <f t="shared" si="17"/>
        <v>5102</v>
      </c>
      <c r="E66" s="19">
        <f t="shared" si="17"/>
        <v>577</v>
      </c>
      <c r="F66" s="19">
        <f t="shared" si="17"/>
        <v>791</v>
      </c>
      <c r="G66" s="19">
        <f t="shared" si="17"/>
        <v>1368</v>
      </c>
      <c r="H66" s="19">
        <f t="shared" si="17"/>
        <v>527</v>
      </c>
      <c r="I66" s="19">
        <f t="shared" si="17"/>
        <v>895</v>
      </c>
      <c r="J66" s="19">
        <f t="shared" si="17"/>
        <v>1422</v>
      </c>
      <c r="K66" s="19">
        <f t="shared" si="17"/>
        <v>3110</v>
      </c>
      <c r="L66" s="19">
        <f t="shared" si="17"/>
        <v>4782</v>
      </c>
      <c r="M66" s="19">
        <f t="shared" si="17"/>
        <v>7892</v>
      </c>
    </row>
    <row r="67" spans="2:13" x14ac:dyDescent="0.2">
      <c r="B67" s="23">
        <f>+B66-B57</f>
        <v>0</v>
      </c>
      <c r="C67" s="23">
        <f t="shared" ref="C67:M67" si="18">+C66-C57</f>
        <v>0</v>
      </c>
      <c r="D67" s="23">
        <f t="shared" si="18"/>
        <v>0</v>
      </c>
      <c r="E67" s="23">
        <f t="shared" si="18"/>
        <v>0</v>
      </c>
      <c r="F67" s="23">
        <f t="shared" si="18"/>
        <v>0</v>
      </c>
      <c r="G67" s="23">
        <f t="shared" si="18"/>
        <v>0</v>
      </c>
      <c r="H67" s="23">
        <f t="shared" si="18"/>
        <v>0</v>
      </c>
      <c r="I67" s="23">
        <f t="shared" si="18"/>
        <v>0</v>
      </c>
      <c r="J67" s="23">
        <f t="shared" si="18"/>
        <v>0</v>
      </c>
      <c r="K67" s="23">
        <f t="shared" si="18"/>
        <v>0</v>
      </c>
      <c r="L67" s="23">
        <f t="shared" si="18"/>
        <v>0</v>
      </c>
      <c r="M67" s="23">
        <f t="shared" si="18"/>
        <v>0</v>
      </c>
    </row>
  </sheetData>
  <sortState ref="A48:M59">
    <sortCondition ref="A48:A59"/>
  </sortState>
  <mergeCells count="8">
    <mergeCell ref="A59:M59"/>
    <mergeCell ref="A1:M1"/>
    <mergeCell ref="A3:A5"/>
    <mergeCell ref="B3:J3"/>
    <mergeCell ref="K3:M4"/>
    <mergeCell ref="B4:D4"/>
    <mergeCell ref="E4:G4"/>
    <mergeCell ref="H4:J4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8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Q231"/>
  <sheetViews>
    <sheetView showGridLines="0" showZeros="0" zoomScaleNormal="100" zoomScaleSheetLayoutView="100" workbookViewId="0">
      <selection activeCell="F10" sqref="F10"/>
    </sheetView>
  </sheetViews>
  <sheetFormatPr baseColWidth="10" defaultRowHeight="12.6" customHeight="1" x14ac:dyDescent="0.2"/>
  <cols>
    <col min="1" max="1" width="28.28515625" style="7" customWidth="1"/>
    <col min="2" max="3" width="5.42578125" style="7" bestFit="1" customWidth="1"/>
    <col min="4" max="4" width="5.42578125" style="7" customWidth="1"/>
    <col min="5" max="6" width="5.42578125" style="7" bestFit="1" customWidth="1"/>
    <col min="7" max="7" width="5.42578125" style="7" customWidth="1"/>
    <col min="8" max="8" width="4.28515625" style="7" customWidth="1"/>
    <col min="9" max="9" width="4.42578125" style="7" bestFit="1" customWidth="1"/>
    <col min="10" max="10" width="5" style="7" bestFit="1" customWidth="1"/>
    <col min="11" max="12" width="5.42578125" style="7" bestFit="1" customWidth="1"/>
    <col min="13" max="13" width="6.5703125" style="7" customWidth="1"/>
    <col min="14" max="14" width="13.5703125" style="7" customWidth="1"/>
    <col min="15" max="16" width="11.42578125" style="7"/>
    <col min="17" max="17" width="0" style="7" hidden="1" customWidth="1"/>
    <col min="18" max="16384" width="11.42578125" style="7"/>
  </cols>
  <sheetData>
    <row r="1" spans="1:17" s="79" customFormat="1" ht="14.25" customHeight="1" x14ac:dyDescent="0.2">
      <c r="A1" s="100" t="s">
        <v>54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</row>
    <row r="2" spans="1:17" s="6" customFormat="1" ht="14.25" customHeight="1" x14ac:dyDescent="0.2">
      <c r="A2" s="34"/>
      <c r="B2" s="5"/>
      <c r="C2" s="5"/>
      <c r="D2" s="5"/>
      <c r="E2" s="5"/>
      <c r="F2" s="5"/>
      <c r="G2" s="5"/>
      <c r="H2" s="5"/>
      <c r="I2" s="5"/>
      <c r="J2" s="5"/>
      <c r="L2" s="5"/>
      <c r="M2" s="5"/>
    </row>
    <row r="3" spans="1:17" ht="12" customHeight="1" x14ac:dyDescent="0.2">
      <c r="A3" s="88" t="s">
        <v>55</v>
      </c>
      <c r="B3" s="91" t="s">
        <v>48</v>
      </c>
      <c r="C3" s="91"/>
      <c r="D3" s="91"/>
      <c r="E3" s="91"/>
      <c r="F3" s="91"/>
      <c r="G3" s="91"/>
      <c r="H3" s="91"/>
      <c r="I3" s="91"/>
      <c r="J3" s="91"/>
      <c r="K3" s="101" t="s">
        <v>0</v>
      </c>
      <c r="L3" s="102"/>
      <c r="M3" s="102"/>
      <c r="N3" s="105" t="s">
        <v>146</v>
      </c>
    </row>
    <row r="4" spans="1:17" ht="12.75" customHeight="1" x14ac:dyDescent="0.2">
      <c r="A4" s="89"/>
      <c r="B4" s="93" t="s">
        <v>49</v>
      </c>
      <c r="C4" s="93"/>
      <c r="D4" s="93"/>
      <c r="E4" s="93" t="s">
        <v>50</v>
      </c>
      <c r="F4" s="93"/>
      <c r="G4" s="93"/>
      <c r="H4" s="93" t="s">
        <v>51</v>
      </c>
      <c r="I4" s="93"/>
      <c r="J4" s="93"/>
      <c r="K4" s="103"/>
      <c r="L4" s="104"/>
      <c r="M4" s="104"/>
      <c r="N4" s="106"/>
      <c r="O4" s="35"/>
    </row>
    <row r="5" spans="1:17" ht="12" x14ac:dyDescent="0.2">
      <c r="A5" s="90"/>
      <c r="B5" s="20" t="s">
        <v>2</v>
      </c>
      <c r="C5" s="20" t="s">
        <v>1</v>
      </c>
      <c r="D5" s="20" t="s">
        <v>0</v>
      </c>
      <c r="E5" s="20" t="s">
        <v>2</v>
      </c>
      <c r="F5" s="20" t="s">
        <v>1</v>
      </c>
      <c r="G5" s="20" t="s">
        <v>0</v>
      </c>
      <c r="H5" s="20" t="s">
        <v>2</v>
      </c>
      <c r="I5" s="20" t="s">
        <v>1</v>
      </c>
      <c r="J5" s="20" t="s">
        <v>0</v>
      </c>
      <c r="K5" s="20" t="s">
        <v>2</v>
      </c>
      <c r="L5" s="20" t="s">
        <v>1</v>
      </c>
      <c r="M5" s="36" t="s">
        <v>0</v>
      </c>
      <c r="N5" s="107"/>
    </row>
    <row r="6" spans="1:17" ht="12" x14ac:dyDescent="0.2">
      <c r="A6" s="37" t="s">
        <v>7</v>
      </c>
      <c r="B6" s="38">
        <f>SUM(B7:B25)</f>
        <v>326</v>
      </c>
      <c r="C6" s="38">
        <f>SUM(C7:C25)</f>
        <v>704</v>
      </c>
      <c r="D6" s="38">
        <f>+B6+C6</f>
        <v>1030</v>
      </c>
      <c r="E6" s="38">
        <f>SUM(E7:E25)</f>
        <v>271</v>
      </c>
      <c r="F6" s="38">
        <f>SUM(F7:F25)</f>
        <v>313</v>
      </c>
      <c r="G6" s="38">
        <f>+E6+F6</f>
        <v>584</v>
      </c>
      <c r="H6" s="38">
        <f>SUM(H7:H25)</f>
        <v>51</v>
      </c>
      <c r="I6" s="38">
        <f>SUM(I7:I25)</f>
        <v>100</v>
      </c>
      <c r="J6" s="38">
        <f>+H6+I6</f>
        <v>151</v>
      </c>
      <c r="K6" s="38">
        <f>SUM(K7:K25)</f>
        <v>648</v>
      </c>
      <c r="L6" s="38">
        <f>SUM(L7:L25)</f>
        <v>1117</v>
      </c>
      <c r="M6" s="38">
        <f>SUM(M7:M25)</f>
        <v>1765</v>
      </c>
      <c r="N6" s="38">
        <f>SUM(N7:N25)</f>
        <v>1796</v>
      </c>
      <c r="O6" s="16"/>
      <c r="Q6" s="16"/>
    </row>
    <row r="7" spans="1:17" s="10" customFormat="1" ht="12" x14ac:dyDescent="0.2">
      <c r="A7" s="39" t="s">
        <v>28</v>
      </c>
      <c r="B7" s="2">
        <v>2</v>
      </c>
      <c r="C7" s="2">
        <v>7</v>
      </c>
      <c r="D7" s="2">
        <f>+B7+C7</f>
        <v>9</v>
      </c>
      <c r="E7" s="2"/>
      <c r="F7" s="2"/>
      <c r="G7" s="2">
        <f>+E7+F7</f>
        <v>0</v>
      </c>
      <c r="H7" s="2"/>
      <c r="I7" s="2"/>
      <c r="J7" s="2">
        <f>+H7+I7</f>
        <v>0</v>
      </c>
      <c r="K7" s="2">
        <f t="shared" ref="K7:L21" si="0">+B7+E7+H7</f>
        <v>2</v>
      </c>
      <c r="L7" s="2">
        <f t="shared" si="0"/>
        <v>7</v>
      </c>
      <c r="M7" s="2">
        <f>+L7+K7</f>
        <v>9</v>
      </c>
      <c r="N7" s="2">
        <v>9</v>
      </c>
      <c r="O7" s="16"/>
      <c r="P7" s="7"/>
      <c r="Q7" s="16"/>
    </row>
    <row r="8" spans="1:17" s="10" customFormat="1" ht="12" x14ac:dyDescent="0.2">
      <c r="A8" s="39" t="s">
        <v>8</v>
      </c>
      <c r="B8" s="2">
        <v>2</v>
      </c>
      <c r="C8" s="2"/>
      <c r="D8" s="2">
        <f t="shared" ref="D8:D36" si="1">+B8+C8</f>
        <v>2</v>
      </c>
      <c r="E8" s="2">
        <v>3</v>
      </c>
      <c r="F8" s="2">
        <v>3</v>
      </c>
      <c r="G8" s="2">
        <f t="shared" ref="G8:G36" si="2">+E8+F8</f>
        <v>6</v>
      </c>
      <c r="H8" s="2"/>
      <c r="I8" s="2"/>
      <c r="J8" s="2">
        <f t="shared" ref="J8:J25" si="3">+H8+I8</f>
        <v>0</v>
      </c>
      <c r="K8" s="2">
        <f t="shared" si="0"/>
        <v>5</v>
      </c>
      <c r="L8" s="2">
        <f t="shared" si="0"/>
        <v>3</v>
      </c>
      <c r="M8" s="2">
        <f t="shared" ref="M8:M25" si="4">+L8+K8</f>
        <v>8</v>
      </c>
      <c r="N8" s="2">
        <v>8</v>
      </c>
      <c r="O8" s="16"/>
      <c r="P8" s="7"/>
      <c r="Q8" s="16"/>
    </row>
    <row r="9" spans="1:17" s="10" customFormat="1" ht="12" x14ac:dyDescent="0.2">
      <c r="A9" s="40" t="s">
        <v>9</v>
      </c>
      <c r="B9" s="2">
        <v>25</v>
      </c>
      <c r="C9" s="2">
        <v>23</v>
      </c>
      <c r="D9" s="2">
        <f t="shared" si="1"/>
        <v>48</v>
      </c>
      <c r="E9" s="2">
        <v>27</v>
      </c>
      <c r="F9" s="2">
        <v>12</v>
      </c>
      <c r="G9" s="2">
        <f t="shared" si="2"/>
        <v>39</v>
      </c>
      <c r="H9" s="2">
        <v>4</v>
      </c>
      <c r="I9" s="2"/>
      <c r="J9" s="2">
        <f t="shared" si="3"/>
        <v>4</v>
      </c>
      <c r="K9" s="2">
        <f t="shared" si="0"/>
        <v>56</v>
      </c>
      <c r="L9" s="2">
        <f t="shared" si="0"/>
        <v>35</v>
      </c>
      <c r="M9" s="2">
        <f t="shared" si="4"/>
        <v>91</v>
      </c>
      <c r="N9" s="2">
        <v>91</v>
      </c>
      <c r="O9" s="16"/>
      <c r="P9" s="7"/>
      <c r="Q9" s="16"/>
    </row>
    <row r="10" spans="1:17" s="10" customFormat="1" ht="12" x14ac:dyDescent="0.2">
      <c r="A10" s="40" t="s">
        <v>56</v>
      </c>
      <c r="B10" s="2">
        <v>15</v>
      </c>
      <c r="C10" s="2">
        <v>129</v>
      </c>
      <c r="D10" s="2">
        <f t="shared" si="1"/>
        <v>144</v>
      </c>
      <c r="E10" s="2">
        <v>7</v>
      </c>
      <c r="F10" s="2">
        <v>35</v>
      </c>
      <c r="G10" s="2">
        <f t="shared" si="2"/>
        <v>42</v>
      </c>
      <c r="H10" s="2">
        <v>1</v>
      </c>
      <c r="I10" s="2">
        <v>12</v>
      </c>
      <c r="J10" s="2">
        <f t="shared" si="3"/>
        <v>13</v>
      </c>
      <c r="K10" s="2">
        <f t="shared" si="0"/>
        <v>23</v>
      </c>
      <c r="L10" s="2">
        <f t="shared" si="0"/>
        <v>176</v>
      </c>
      <c r="M10" s="2">
        <f t="shared" si="4"/>
        <v>199</v>
      </c>
      <c r="N10" s="2">
        <v>216</v>
      </c>
      <c r="O10" s="16"/>
      <c r="P10" s="7"/>
      <c r="Q10" s="16"/>
    </row>
    <row r="11" spans="1:17" s="10" customFormat="1" ht="12" x14ac:dyDescent="0.2">
      <c r="A11" s="40" t="s">
        <v>11</v>
      </c>
      <c r="B11" s="2">
        <v>25</v>
      </c>
      <c r="C11" s="2">
        <v>35</v>
      </c>
      <c r="D11" s="2">
        <f t="shared" si="1"/>
        <v>60</v>
      </c>
      <c r="E11" s="2">
        <v>5</v>
      </c>
      <c r="F11" s="2">
        <v>7</v>
      </c>
      <c r="G11" s="2">
        <f t="shared" si="2"/>
        <v>12</v>
      </c>
      <c r="H11" s="2"/>
      <c r="I11" s="2">
        <v>1</v>
      </c>
      <c r="J11" s="2">
        <f t="shared" si="3"/>
        <v>1</v>
      </c>
      <c r="K11" s="2">
        <f t="shared" si="0"/>
        <v>30</v>
      </c>
      <c r="L11" s="2">
        <f t="shared" si="0"/>
        <v>43</v>
      </c>
      <c r="M11" s="2">
        <f t="shared" si="4"/>
        <v>73</v>
      </c>
      <c r="N11" s="2">
        <v>73</v>
      </c>
      <c r="O11" s="16"/>
      <c r="P11" s="7"/>
      <c r="Q11" s="16"/>
    </row>
    <row r="12" spans="1:17" s="10" customFormat="1" ht="12" x14ac:dyDescent="0.2">
      <c r="A12" s="40" t="s">
        <v>12</v>
      </c>
      <c r="B12" s="2">
        <v>4</v>
      </c>
      <c r="C12" s="2">
        <v>5</v>
      </c>
      <c r="D12" s="2">
        <f t="shared" si="1"/>
        <v>9</v>
      </c>
      <c r="E12" s="2">
        <v>10</v>
      </c>
      <c r="F12" s="2">
        <v>16</v>
      </c>
      <c r="G12" s="2">
        <f t="shared" si="2"/>
        <v>26</v>
      </c>
      <c r="H12" s="2"/>
      <c r="I12" s="2"/>
      <c r="J12" s="2">
        <f t="shared" si="3"/>
        <v>0</v>
      </c>
      <c r="K12" s="2">
        <f t="shared" si="0"/>
        <v>14</v>
      </c>
      <c r="L12" s="2">
        <f t="shared" si="0"/>
        <v>21</v>
      </c>
      <c r="M12" s="2">
        <f t="shared" si="4"/>
        <v>35</v>
      </c>
      <c r="N12" s="2">
        <v>35</v>
      </c>
      <c r="O12" s="16"/>
      <c r="P12" s="7"/>
      <c r="Q12" s="16"/>
    </row>
    <row r="13" spans="1:17" s="10" customFormat="1" ht="12" x14ac:dyDescent="0.2">
      <c r="A13" s="40" t="s">
        <v>13</v>
      </c>
      <c r="B13" s="2">
        <v>52</v>
      </c>
      <c r="C13" s="2">
        <v>93</v>
      </c>
      <c r="D13" s="2">
        <f t="shared" si="1"/>
        <v>145</v>
      </c>
      <c r="E13" s="2">
        <v>40</v>
      </c>
      <c r="F13" s="2">
        <v>40</v>
      </c>
      <c r="G13" s="2">
        <f t="shared" si="2"/>
        <v>80</v>
      </c>
      <c r="H13" s="2"/>
      <c r="I13" s="2"/>
      <c r="J13" s="2">
        <f t="shared" si="3"/>
        <v>0</v>
      </c>
      <c r="K13" s="2">
        <f t="shared" si="0"/>
        <v>92</v>
      </c>
      <c r="L13" s="2">
        <f t="shared" si="0"/>
        <v>133</v>
      </c>
      <c r="M13" s="2">
        <f t="shared" si="4"/>
        <v>225</v>
      </c>
      <c r="N13" s="2">
        <v>225</v>
      </c>
      <c r="O13" s="16"/>
      <c r="P13" s="7"/>
      <c r="Q13" s="16"/>
    </row>
    <row r="14" spans="1:17" s="10" customFormat="1" ht="12" x14ac:dyDescent="0.2">
      <c r="A14" s="40" t="s">
        <v>31</v>
      </c>
      <c r="B14" s="2"/>
      <c r="C14" s="2"/>
      <c r="D14" s="2">
        <f t="shared" si="1"/>
        <v>0</v>
      </c>
      <c r="E14" s="2"/>
      <c r="F14" s="2"/>
      <c r="G14" s="2">
        <f t="shared" si="2"/>
        <v>0</v>
      </c>
      <c r="H14" s="2"/>
      <c r="I14" s="2"/>
      <c r="J14" s="2">
        <f t="shared" si="3"/>
        <v>0</v>
      </c>
      <c r="K14" s="2">
        <f t="shared" si="0"/>
        <v>0</v>
      </c>
      <c r="L14" s="2">
        <f t="shared" si="0"/>
        <v>0</v>
      </c>
      <c r="M14" s="2">
        <f t="shared" si="4"/>
        <v>0</v>
      </c>
      <c r="N14" s="2"/>
      <c r="O14" s="16"/>
      <c r="P14" s="7"/>
      <c r="Q14" s="16"/>
    </row>
    <row r="15" spans="1:17" s="10" customFormat="1" ht="12" x14ac:dyDescent="0.2">
      <c r="A15" s="39" t="s">
        <v>32</v>
      </c>
      <c r="B15" s="2"/>
      <c r="C15" s="2"/>
      <c r="D15" s="2">
        <f t="shared" si="1"/>
        <v>0</v>
      </c>
      <c r="E15" s="2"/>
      <c r="F15" s="2"/>
      <c r="G15" s="2">
        <f t="shared" si="2"/>
        <v>0</v>
      </c>
      <c r="H15" s="2"/>
      <c r="I15" s="2"/>
      <c r="J15" s="2">
        <f t="shared" si="3"/>
        <v>0</v>
      </c>
      <c r="K15" s="2">
        <f t="shared" si="0"/>
        <v>0</v>
      </c>
      <c r="L15" s="2">
        <f t="shared" si="0"/>
        <v>0</v>
      </c>
      <c r="M15" s="2">
        <f t="shared" si="4"/>
        <v>0</v>
      </c>
      <c r="N15" s="2"/>
      <c r="O15" s="16"/>
      <c r="P15" s="7"/>
      <c r="Q15" s="16"/>
    </row>
    <row r="16" spans="1:17" s="10" customFormat="1" ht="12" x14ac:dyDescent="0.2">
      <c r="A16" s="41" t="s">
        <v>33</v>
      </c>
      <c r="B16" s="2">
        <v>38</v>
      </c>
      <c r="C16" s="2">
        <v>35</v>
      </c>
      <c r="D16" s="2">
        <f t="shared" si="1"/>
        <v>73</v>
      </c>
      <c r="E16" s="2">
        <v>5</v>
      </c>
      <c r="F16" s="2">
        <v>6</v>
      </c>
      <c r="G16" s="2">
        <f t="shared" si="2"/>
        <v>11</v>
      </c>
      <c r="H16" s="2"/>
      <c r="I16" s="2"/>
      <c r="J16" s="2">
        <f t="shared" si="3"/>
        <v>0</v>
      </c>
      <c r="K16" s="2">
        <f t="shared" si="0"/>
        <v>43</v>
      </c>
      <c r="L16" s="2">
        <f t="shared" si="0"/>
        <v>41</v>
      </c>
      <c r="M16" s="2">
        <f t="shared" si="4"/>
        <v>84</v>
      </c>
      <c r="N16" s="2">
        <v>84</v>
      </c>
      <c r="O16" s="16"/>
      <c r="P16" s="7"/>
      <c r="Q16" s="16"/>
    </row>
    <row r="17" spans="1:17" s="10" customFormat="1" ht="12" x14ac:dyDescent="0.2">
      <c r="A17" s="40" t="s">
        <v>15</v>
      </c>
      <c r="B17" s="2">
        <v>5</v>
      </c>
      <c r="C17" s="2">
        <v>14</v>
      </c>
      <c r="D17" s="2">
        <f t="shared" si="1"/>
        <v>19</v>
      </c>
      <c r="E17" s="2"/>
      <c r="F17" s="2">
        <v>1</v>
      </c>
      <c r="G17" s="2">
        <f t="shared" si="2"/>
        <v>1</v>
      </c>
      <c r="H17" s="2"/>
      <c r="I17" s="2"/>
      <c r="J17" s="2">
        <f t="shared" si="3"/>
        <v>0</v>
      </c>
      <c r="K17" s="2">
        <f t="shared" si="0"/>
        <v>5</v>
      </c>
      <c r="L17" s="2">
        <f t="shared" si="0"/>
        <v>15</v>
      </c>
      <c r="M17" s="2">
        <f t="shared" si="4"/>
        <v>20</v>
      </c>
      <c r="N17" s="2">
        <v>20</v>
      </c>
      <c r="O17" s="16"/>
      <c r="P17" s="7"/>
      <c r="Q17" s="16"/>
    </row>
    <row r="18" spans="1:17" s="10" customFormat="1" ht="12" x14ac:dyDescent="0.2">
      <c r="A18" s="40" t="s">
        <v>14</v>
      </c>
      <c r="B18" s="2">
        <v>6</v>
      </c>
      <c r="C18" s="2">
        <v>3</v>
      </c>
      <c r="D18" s="2">
        <f t="shared" si="1"/>
        <v>9</v>
      </c>
      <c r="E18" s="2">
        <v>6</v>
      </c>
      <c r="F18" s="2">
        <v>1</v>
      </c>
      <c r="G18" s="2">
        <f t="shared" si="2"/>
        <v>7</v>
      </c>
      <c r="H18" s="2"/>
      <c r="I18" s="2"/>
      <c r="J18" s="2">
        <f t="shared" si="3"/>
        <v>0</v>
      </c>
      <c r="K18" s="2">
        <f t="shared" si="0"/>
        <v>12</v>
      </c>
      <c r="L18" s="2">
        <f t="shared" si="0"/>
        <v>4</v>
      </c>
      <c r="M18" s="2">
        <f t="shared" si="4"/>
        <v>16</v>
      </c>
      <c r="N18" s="2">
        <v>16</v>
      </c>
      <c r="O18" s="16"/>
      <c r="P18" s="7"/>
      <c r="Q18" s="16"/>
    </row>
    <row r="19" spans="1:17" s="10" customFormat="1" ht="12" x14ac:dyDescent="0.2">
      <c r="A19" s="40" t="s">
        <v>16</v>
      </c>
      <c r="B19" s="2"/>
      <c r="C19" s="2">
        <v>7</v>
      </c>
      <c r="D19" s="2">
        <f t="shared" si="1"/>
        <v>7</v>
      </c>
      <c r="E19" s="2">
        <v>1</v>
      </c>
      <c r="F19" s="2">
        <v>1</v>
      </c>
      <c r="G19" s="2">
        <f t="shared" si="2"/>
        <v>2</v>
      </c>
      <c r="H19" s="2"/>
      <c r="I19" s="2"/>
      <c r="J19" s="2">
        <f t="shared" si="3"/>
        <v>0</v>
      </c>
      <c r="K19" s="2">
        <f t="shared" si="0"/>
        <v>1</v>
      </c>
      <c r="L19" s="2">
        <f t="shared" si="0"/>
        <v>8</v>
      </c>
      <c r="M19" s="2">
        <f t="shared" si="4"/>
        <v>9</v>
      </c>
      <c r="N19" s="2">
        <v>9</v>
      </c>
      <c r="O19" s="16"/>
      <c r="P19" s="7"/>
      <c r="Q19" s="16"/>
    </row>
    <row r="20" spans="1:17" s="10" customFormat="1" ht="12" x14ac:dyDescent="0.2">
      <c r="A20" s="40" t="s">
        <v>34</v>
      </c>
      <c r="B20" s="2">
        <v>27</v>
      </c>
      <c r="C20" s="2">
        <v>76</v>
      </c>
      <c r="D20" s="2">
        <f t="shared" si="1"/>
        <v>103</v>
      </c>
      <c r="E20" s="2">
        <v>3</v>
      </c>
      <c r="F20" s="2">
        <v>3</v>
      </c>
      <c r="G20" s="2">
        <f t="shared" si="2"/>
        <v>6</v>
      </c>
      <c r="H20" s="2">
        <v>41</v>
      </c>
      <c r="I20" s="2">
        <v>80</v>
      </c>
      <c r="J20" s="2">
        <f t="shared" si="3"/>
        <v>121</v>
      </c>
      <c r="K20" s="2">
        <f>+B20+E20+H20</f>
        <v>71</v>
      </c>
      <c r="L20" s="2">
        <f>+C20+F20+I20</f>
        <v>159</v>
      </c>
      <c r="M20" s="2">
        <f t="shared" si="4"/>
        <v>230</v>
      </c>
      <c r="N20" s="2">
        <v>230</v>
      </c>
      <c r="O20" s="16"/>
      <c r="P20" s="7"/>
      <c r="Q20" s="16"/>
    </row>
    <row r="21" spans="1:17" s="10" customFormat="1" ht="12" x14ac:dyDescent="0.2">
      <c r="A21" s="40" t="s">
        <v>35</v>
      </c>
      <c r="B21" s="2">
        <v>19</v>
      </c>
      <c r="C21" s="2">
        <v>28</v>
      </c>
      <c r="D21" s="2">
        <f t="shared" si="1"/>
        <v>47</v>
      </c>
      <c r="E21" s="2">
        <v>17</v>
      </c>
      <c r="F21" s="2">
        <v>13</v>
      </c>
      <c r="G21" s="2">
        <f t="shared" si="2"/>
        <v>30</v>
      </c>
      <c r="H21" s="2"/>
      <c r="I21" s="2"/>
      <c r="J21" s="2">
        <f t="shared" si="3"/>
        <v>0</v>
      </c>
      <c r="K21" s="2">
        <f t="shared" si="0"/>
        <v>36</v>
      </c>
      <c r="L21" s="2">
        <f t="shared" si="0"/>
        <v>41</v>
      </c>
      <c r="M21" s="2">
        <f t="shared" si="4"/>
        <v>77</v>
      </c>
      <c r="N21" s="2">
        <v>77</v>
      </c>
      <c r="O21" s="16"/>
      <c r="P21" s="7"/>
      <c r="Q21" s="16"/>
    </row>
    <row r="22" spans="1:17" s="10" customFormat="1" ht="12" x14ac:dyDescent="0.2">
      <c r="A22" s="40" t="s">
        <v>36</v>
      </c>
      <c r="B22" s="2">
        <v>15</v>
      </c>
      <c r="C22" s="2">
        <v>70</v>
      </c>
      <c r="D22" s="2">
        <f t="shared" si="1"/>
        <v>85</v>
      </c>
      <c r="E22" s="2"/>
      <c r="F22" s="2"/>
      <c r="G22" s="2"/>
      <c r="H22" s="2"/>
      <c r="I22" s="2"/>
      <c r="J22" s="2">
        <f t="shared" si="3"/>
        <v>0</v>
      </c>
      <c r="K22" s="2">
        <f>+B22+E22+H22</f>
        <v>15</v>
      </c>
      <c r="L22" s="2">
        <f>+C22+F22+I22</f>
        <v>70</v>
      </c>
      <c r="M22" s="2">
        <f>+L22+K22</f>
        <v>85</v>
      </c>
      <c r="N22" s="2">
        <v>85</v>
      </c>
      <c r="O22" s="16"/>
      <c r="P22" s="7"/>
      <c r="Q22" s="16"/>
    </row>
    <row r="23" spans="1:17" s="42" customFormat="1" ht="12" x14ac:dyDescent="0.2">
      <c r="A23" s="40" t="s">
        <v>37</v>
      </c>
      <c r="B23" s="2">
        <v>34</v>
      </c>
      <c r="C23" s="2">
        <v>52</v>
      </c>
      <c r="D23" s="2">
        <f t="shared" si="1"/>
        <v>86</v>
      </c>
      <c r="E23" s="2">
        <v>2</v>
      </c>
      <c r="F23" s="2">
        <v>2</v>
      </c>
      <c r="G23" s="2">
        <f t="shared" si="2"/>
        <v>4</v>
      </c>
      <c r="H23" s="2">
        <v>1</v>
      </c>
      <c r="I23" s="2"/>
      <c r="J23" s="2">
        <f t="shared" si="3"/>
        <v>1</v>
      </c>
      <c r="K23" s="2">
        <f t="shared" ref="K23:L25" si="5">+B23+E23+H23</f>
        <v>37</v>
      </c>
      <c r="L23" s="2">
        <f t="shared" si="5"/>
        <v>54</v>
      </c>
      <c r="M23" s="2">
        <f t="shared" si="4"/>
        <v>91</v>
      </c>
      <c r="N23" s="2">
        <v>91</v>
      </c>
      <c r="O23" s="16"/>
      <c r="P23" s="7"/>
      <c r="Q23" s="16"/>
    </row>
    <row r="24" spans="1:17" ht="12" x14ac:dyDescent="0.2">
      <c r="A24" s="40" t="s">
        <v>57</v>
      </c>
      <c r="B24" s="2">
        <v>49</v>
      </c>
      <c r="C24" s="2">
        <v>83</v>
      </c>
      <c r="D24" s="2">
        <f t="shared" si="1"/>
        <v>132</v>
      </c>
      <c r="E24" s="2">
        <v>94</v>
      </c>
      <c r="F24" s="2">
        <v>104</v>
      </c>
      <c r="G24" s="2">
        <f t="shared" si="2"/>
        <v>198</v>
      </c>
      <c r="H24" s="2">
        <v>1</v>
      </c>
      <c r="I24" s="2">
        <v>1</v>
      </c>
      <c r="J24" s="2">
        <f t="shared" si="3"/>
        <v>2</v>
      </c>
      <c r="K24" s="2">
        <f t="shared" si="5"/>
        <v>144</v>
      </c>
      <c r="L24" s="2">
        <f t="shared" si="5"/>
        <v>188</v>
      </c>
      <c r="M24" s="2">
        <f t="shared" si="4"/>
        <v>332</v>
      </c>
      <c r="N24" s="2">
        <v>346</v>
      </c>
      <c r="O24" s="16"/>
      <c r="Q24" s="16"/>
    </row>
    <row r="25" spans="1:17" s="10" customFormat="1" ht="12" x14ac:dyDescent="0.2">
      <c r="A25" s="40" t="s">
        <v>58</v>
      </c>
      <c r="B25" s="2">
        <v>8</v>
      </c>
      <c r="C25" s="2">
        <v>44</v>
      </c>
      <c r="D25" s="2">
        <f t="shared" si="1"/>
        <v>52</v>
      </c>
      <c r="E25" s="2">
        <v>51</v>
      </c>
      <c r="F25" s="2">
        <v>69</v>
      </c>
      <c r="G25" s="2">
        <f t="shared" si="2"/>
        <v>120</v>
      </c>
      <c r="H25" s="2">
        <v>3</v>
      </c>
      <c r="I25" s="2">
        <v>6</v>
      </c>
      <c r="J25" s="2">
        <f t="shared" si="3"/>
        <v>9</v>
      </c>
      <c r="K25" s="2">
        <f t="shared" si="5"/>
        <v>62</v>
      </c>
      <c r="L25" s="2">
        <f t="shared" si="5"/>
        <v>119</v>
      </c>
      <c r="M25" s="2">
        <f t="shared" si="4"/>
        <v>181</v>
      </c>
      <c r="N25" s="2">
        <v>181</v>
      </c>
      <c r="O25" s="16"/>
      <c r="P25" s="7"/>
      <c r="Q25" s="16"/>
    </row>
    <row r="26" spans="1:17" s="10" customFormat="1" ht="12" x14ac:dyDescent="0.2">
      <c r="A26" s="43" t="s">
        <v>19</v>
      </c>
      <c r="B26" s="38">
        <f>SUM(B27:B36)</f>
        <v>323</v>
      </c>
      <c r="C26" s="38">
        <f>SUM(C27:C36)</f>
        <v>595</v>
      </c>
      <c r="D26" s="38">
        <f>+B26+C26</f>
        <v>918</v>
      </c>
      <c r="E26" s="38">
        <f>SUM(E27:E36)</f>
        <v>288</v>
      </c>
      <c r="F26" s="38">
        <f>SUM(F27:F36)</f>
        <v>402</v>
      </c>
      <c r="G26" s="38">
        <f>+E26+F26</f>
        <v>690</v>
      </c>
      <c r="H26" s="38">
        <f>SUM(H27:H36)</f>
        <v>8</v>
      </c>
      <c r="I26" s="38">
        <f>SUM(I27:I36)</f>
        <v>25</v>
      </c>
      <c r="J26" s="38">
        <f>+H26+I26</f>
        <v>33</v>
      </c>
      <c r="K26" s="38">
        <f>SUM(K27:K36)</f>
        <v>619</v>
      </c>
      <c r="L26" s="38">
        <f>SUM(L27:L36)</f>
        <v>1022</v>
      </c>
      <c r="M26" s="38">
        <f>SUM(M27:M36)</f>
        <v>1641</v>
      </c>
      <c r="N26" s="38">
        <f>SUM(N27:N36)</f>
        <v>1665</v>
      </c>
      <c r="O26" s="16"/>
      <c r="P26" s="7"/>
      <c r="Q26" s="16"/>
    </row>
    <row r="27" spans="1:17" s="10" customFormat="1" ht="12" x14ac:dyDescent="0.2">
      <c r="A27" s="44" t="s">
        <v>39</v>
      </c>
      <c r="B27" s="45">
        <v>4</v>
      </c>
      <c r="C27" s="45">
        <v>12</v>
      </c>
      <c r="D27" s="45">
        <f t="shared" si="1"/>
        <v>16</v>
      </c>
      <c r="E27" s="45">
        <v>2</v>
      </c>
      <c r="F27" s="45">
        <v>1</v>
      </c>
      <c r="G27" s="45">
        <f t="shared" si="2"/>
        <v>3</v>
      </c>
      <c r="H27" s="45">
        <v>1</v>
      </c>
      <c r="I27" s="45">
        <v>2</v>
      </c>
      <c r="J27" s="45">
        <f t="shared" ref="J27:J36" si="6">+H27+I27</f>
        <v>3</v>
      </c>
      <c r="K27" s="45">
        <f>+B27+E27+H27</f>
        <v>7</v>
      </c>
      <c r="L27" s="45">
        <f>+C27+F27+I27</f>
        <v>15</v>
      </c>
      <c r="M27" s="45">
        <f t="shared" ref="M27:M36" si="7">+L27+K27</f>
        <v>22</v>
      </c>
      <c r="N27" s="45">
        <v>22</v>
      </c>
      <c r="O27" s="16"/>
      <c r="P27" s="7"/>
      <c r="Q27" s="16"/>
    </row>
    <row r="28" spans="1:17" s="10" customFormat="1" ht="12" x14ac:dyDescent="0.2">
      <c r="A28" s="44" t="s">
        <v>20</v>
      </c>
      <c r="B28" s="45">
        <v>27</v>
      </c>
      <c r="C28" s="45">
        <v>65</v>
      </c>
      <c r="D28" s="45">
        <f t="shared" si="1"/>
        <v>92</v>
      </c>
      <c r="E28" s="45">
        <v>24</v>
      </c>
      <c r="F28" s="45">
        <v>27</v>
      </c>
      <c r="G28" s="45">
        <f t="shared" si="2"/>
        <v>51</v>
      </c>
      <c r="H28" s="45"/>
      <c r="I28" s="45">
        <v>6</v>
      </c>
      <c r="J28" s="45">
        <f t="shared" si="6"/>
        <v>6</v>
      </c>
      <c r="K28" s="45">
        <f>+B28+E28+H28</f>
        <v>51</v>
      </c>
      <c r="L28" s="45">
        <f>+C28+F28+I28</f>
        <v>98</v>
      </c>
      <c r="M28" s="45">
        <f t="shared" si="7"/>
        <v>149</v>
      </c>
      <c r="N28" s="45">
        <v>149</v>
      </c>
      <c r="O28" s="16"/>
      <c r="P28" s="7"/>
      <c r="Q28" s="16"/>
    </row>
    <row r="29" spans="1:17" s="10" customFormat="1" ht="12" x14ac:dyDescent="0.2">
      <c r="A29" s="44" t="s">
        <v>40</v>
      </c>
      <c r="B29" s="45">
        <v>41</v>
      </c>
      <c r="C29" s="45">
        <v>72</v>
      </c>
      <c r="D29" s="45">
        <f t="shared" si="1"/>
        <v>113</v>
      </c>
      <c r="E29" s="45">
        <v>22</v>
      </c>
      <c r="F29" s="45">
        <v>38</v>
      </c>
      <c r="G29" s="45">
        <f t="shared" si="2"/>
        <v>60</v>
      </c>
      <c r="H29" s="45"/>
      <c r="I29" s="45">
        <v>1</v>
      </c>
      <c r="J29" s="45">
        <f t="shared" si="6"/>
        <v>1</v>
      </c>
      <c r="K29" s="45">
        <f t="shared" ref="K29:L36" si="8">+B29+E29+H29</f>
        <v>63</v>
      </c>
      <c r="L29" s="45">
        <f t="shared" si="8"/>
        <v>111</v>
      </c>
      <c r="M29" s="45">
        <f t="shared" si="7"/>
        <v>174</v>
      </c>
      <c r="N29" s="45">
        <v>174</v>
      </c>
      <c r="O29" s="16"/>
      <c r="P29" s="7"/>
      <c r="Q29" s="16"/>
    </row>
    <row r="30" spans="1:17" s="10" customFormat="1" ht="12" x14ac:dyDescent="0.2">
      <c r="A30" s="44" t="s">
        <v>21</v>
      </c>
      <c r="B30" s="45">
        <v>22</v>
      </c>
      <c r="C30" s="45">
        <v>29</v>
      </c>
      <c r="D30" s="45">
        <f t="shared" si="1"/>
        <v>51</v>
      </c>
      <c r="E30" s="45">
        <v>25</v>
      </c>
      <c r="F30" s="45">
        <v>8</v>
      </c>
      <c r="G30" s="45">
        <f t="shared" si="2"/>
        <v>33</v>
      </c>
      <c r="H30" s="45"/>
      <c r="I30" s="45"/>
      <c r="J30" s="45">
        <f t="shared" si="6"/>
        <v>0</v>
      </c>
      <c r="K30" s="45">
        <f t="shared" si="8"/>
        <v>47</v>
      </c>
      <c r="L30" s="45">
        <f t="shared" si="8"/>
        <v>37</v>
      </c>
      <c r="M30" s="45">
        <f t="shared" si="7"/>
        <v>84</v>
      </c>
      <c r="N30" s="45">
        <v>84</v>
      </c>
      <c r="O30" s="16"/>
      <c r="P30" s="7"/>
      <c r="Q30" s="16"/>
    </row>
    <row r="31" spans="1:17" s="10" customFormat="1" ht="12" x14ac:dyDescent="0.2">
      <c r="A31" s="44" t="s">
        <v>41</v>
      </c>
      <c r="B31" s="45">
        <v>1</v>
      </c>
      <c r="C31" s="45">
        <v>15</v>
      </c>
      <c r="D31" s="45">
        <f t="shared" si="1"/>
        <v>16</v>
      </c>
      <c r="E31" s="45">
        <v>4</v>
      </c>
      <c r="F31" s="45">
        <v>14</v>
      </c>
      <c r="G31" s="45">
        <f t="shared" si="2"/>
        <v>18</v>
      </c>
      <c r="H31" s="45"/>
      <c r="I31" s="45"/>
      <c r="J31" s="45">
        <f t="shared" si="6"/>
        <v>0</v>
      </c>
      <c r="K31" s="45">
        <f t="shared" si="8"/>
        <v>5</v>
      </c>
      <c r="L31" s="45">
        <f t="shared" si="8"/>
        <v>29</v>
      </c>
      <c r="M31" s="45">
        <f t="shared" si="7"/>
        <v>34</v>
      </c>
      <c r="N31" s="45">
        <v>34</v>
      </c>
      <c r="O31" s="16"/>
      <c r="P31" s="7"/>
      <c r="Q31" s="16"/>
    </row>
    <row r="32" spans="1:17" s="10" customFormat="1" ht="12" x14ac:dyDescent="0.2">
      <c r="A32" s="44" t="s">
        <v>6</v>
      </c>
      <c r="B32" s="45">
        <v>120</v>
      </c>
      <c r="C32" s="45">
        <v>230</v>
      </c>
      <c r="D32" s="45">
        <f t="shared" si="1"/>
        <v>350</v>
      </c>
      <c r="E32" s="45">
        <v>83</v>
      </c>
      <c r="F32" s="45">
        <v>146</v>
      </c>
      <c r="G32" s="45">
        <f t="shared" si="2"/>
        <v>229</v>
      </c>
      <c r="H32" s="45">
        <v>4</v>
      </c>
      <c r="I32" s="45">
        <v>12</v>
      </c>
      <c r="J32" s="45">
        <f t="shared" si="6"/>
        <v>16</v>
      </c>
      <c r="K32" s="45">
        <f t="shared" si="8"/>
        <v>207</v>
      </c>
      <c r="L32" s="45">
        <f t="shared" si="8"/>
        <v>388</v>
      </c>
      <c r="M32" s="45">
        <f t="shared" si="7"/>
        <v>595</v>
      </c>
      <c r="N32" s="45">
        <v>595</v>
      </c>
      <c r="O32" s="16"/>
      <c r="P32" s="7"/>
      <c r="Q32" s="16"/>
    </row>
    <row r="33" spans="1:17" s="10" customFormat="1" ht="12" x14ac:dyDescent="0.2">
      <c r="A33" s="44" t="s">
        <v>22</v>
      </c>
      <c r="B33" s="45">
        <v>47</v>
      </c>
      <c r="C33" s="45">
        <v>30</v>
      </c>
      <c r="D33" s="45">
        <f t="shared" si="1"/>
        <v>77</v>
      </c>
      <c r="E33" s="45">
        <v>20</v>
      </c>
      <c r="F33" s="45">
        <v>36</v>
      </c>
      <c r="G33" s="45">
        <f t="shared" si="2"/>
        <v>56</v>
      </c>
      <c r="H33" s="45">
        <v>1</v>
      </c>
      <c r="I33" s="45"/>
      <c r="J33" s="45">
        <f t="shared" si="6"/>
        <v>1</v>
      </c>
      <c r="K33" s="45">
        <f t="shared" si="8"/>
        <v>68</v>
      </c>
      <c r="L33" s="45">
        <f t="shared" si="8"/>
        <v>66</v>
      </c>
      <c r="M33" s="45">
        <f t="shared" si="7"/>
        <v>134</v>
      </c>
      <c r="N33" s="45">
        <v>134</v>
      </c>
      <c r="O33" s="16"/>
      <c r="P33" s="7"/>
      <c r="Q33" s="16"/>
    </row>
    <row r="34" spans="1:17" s="10" customFormat="1" ht="12" x14ac:dyDescent="0.2">
      <c r="A34" s="44" t="s">
        <v>42</v>
      </c>
      <c r="B34" s="45">
        <v>12</v>
      </c>
      <c r="C34" s="45">
        <v>21</v>
      </c>
      <c r="D34" s="45">
        <f t="shared" si="1"/>
        <v>33</v>
      </c>
      <c r="E34" s="45">
        <v>56</v>
      </c>
      <c r="F34" s="45">
        <v>64</v>
      </c>
      <c r="G34" s="45">
        <f t="shared" si="2"/>
        <v>120</v>
      </c>
      <c r="H34" s="45">
        <v>1</v>
      </c>
      <c r="I34" s="45">
        <v>1</v>
      </c>
      <c r="J34" s="45">
        <f t="shared" si="6"/>
        <v>2</v>
      </c>
      <c r="K34" s="45">
        <f>+B34+E34+H34</f>
        <v>69</v>
      </c>
      <c r="L34" s="45">
        <f>+C34+F34+I34</f>
        <v>86</v>
      </c>
      <c r="M34" s="45">
        <f>+L34+K34</f>
        <v>155</v>
      </c>
      <c r="N34" s="45">
        <v>155</v>
      </c>
      <c r="O34" s="16"/>
      <c r="P34" s="7"/>
      <c r="Q34" s="16"/>
    </row>
    <row r="35" spans="1:17" ht="12" x14ac:dyDescent="0.2">
      <c r="A35" s="44" t="s">
        <v>59</v>
      </c>
      <c r="B35" s="45">
        <v>23</v>
      </c>
      <c r="C35" s="45">
        <v>38</v>
      </c>
      <c r="D35" s="45">
        <f t="shared" si="1"/>
        <v>61</v>
      </c>
      <c r="E35" s="45">
        <v>21</v>
      </c>
      <c r="F35" s="45">
        <v>26</v>
      </c>
      <c r="G35" s="45">
        <f t="shared" si="2"/>
        <v>47</v>
      </c>
      <c r="H35" s="45"/>
      <c r="I35" s="45"/>
      <c r="J35" s="45">
        <f t="shared" si="6"/>
        <v>0</v>
      </c>
      <c r="K35" s="45">
        <f t="shared" si="8"/>
        <v>44</v>
      </c>
      <c r="L35" s="45">
        <f t="shared" si="8"/>
        <v>64</v>
      </c>
      <c r="M35" s="45">
        <f t="shared" si="7"/>
        <v>108</v>
      </c>
      <c r="N35" s="45">
        <v>110</v>
      </c>
      <c r="O35" s="16"/>
      <c r="Q35" s="16"/>
    </row>
    <row r="36" spans="1:17" ht="12" x14ac:dyDescent="0.2">
      <c r="A36" s="44" t="s">
        <v>60</v>
      </c>
      <c r="B36" s="45">
        <v>26</v>
      </c>
      <c r="C36" s="45">
        <v>83</v>
      </c>
      <c r="D36" s="45">
        <f t="shared" si="1"/>
        <v>109</v>
      </c>
      <c r="E36" s="45">
        <v>31</v>
      </c>
      <c r="F36" s="45">
        <v>42</v>
      </c>
      <c r="G36" s="45">
        <f t="shared" si="2"/>
        <v>73</v>
      </c>
      <c r="H36" s="45">
        <v>1</v>
      </c>
      <c r="I36" s="45">
        <v>3</v>
      </c>
      <c r="J36" s="45">
        <f t="shared" si="6"/>
        <v>4</v>
      </c>
      <c r="K36" s="45">
        <f>+B36+E36+H36</f>
        <v>58</v>
      </c>
      <c r="L36" s="45">
        <f t="shared" si="8"/>
        <v>128</v>
      </c>
      <c r="M36" s="45">
        <f t="shared" si="7"/>
        <v>186</v>
      </c>
      <c r="N36" s="46">
        <v>208</v>
      </c>
      <c r="O36" s="16"/>
      <c r="Q36" s="16"/>
    </row>
    <row r="37" spans="1:17" ht="12" x14ac:dyDescent="0.2">
      <c r="A37" s="43" t="s">
        <v>24</v>
      </c>
      <c r="B37" s="38">
        <f>B38+B39</f>
        <v>45</v>
      </c>
      <c r="C37" s="38">
        <f>C38+C39</f>
        <v>72</v>
      </c>
      <c r="D37" s="38">
        <f>+B37+C37</f>
        <v>117</v>
      </c>
      <c r="E37" s="38">
        <f>E38+E39</f>
        <v>54</v>
      </c>
      <c r="F37" s="38">
        <f>F38+F39</f>
        <v>48</v>
      </c>
      <c r="G37" s="38">
        <f>+E37+F37</f>
        <v>102</v>
      </c>
      <c r="H37" s="38">
        <f>H38+H39</f>
        <v>3</v>
      </c>
      <c r="I37" s="38">
        <f>I38+I39</f>
        <v>1</v>
      </c>
      <c r="J37" s="38">
        <f>+H37+I37</f>
        <v>4</v>
      </c>
      <c r="K37" s="38">
        <f>B37+E37+H37</f>
        <v>102</v>
      </c>
      <c r="L37" s="38">
        <f>C37+F37+I37</f>
        <v>121</v>
      </c>
      <c r="M37" s="38">
        <f>SUM(K37:L37)</f>
        <v>223</v>
      </c>
      <c r="N37" s="38">
        <f>SUM(N38:N39)</f>
        <v>223</v>
      </c>
      <c r="O37" s="16"/>
      <c r="Q37" s="16"/>
    </row>
    <row r="38" spans="1:17" ht="12" x14ac:dyDescent="0.2">
      <c r="A38" s="44" t="s">
        <v>5</v>
      </c>
      <c r="B38" s="45">
        <v>13</v>
      </c>
      <c r="C38" s="45">
        <v>25</v>
      </c>
      <c r="D38" s="45">
        <f>SUM(B38:C38)</f>
        <v>38</v>
      </c>
      <c r="E38" s="45">
        <v>11</v>
      </c>
      <c r="F38" s="45">
        <v>13</v>
      </c>
      <c r="G38" s="45">
        <f>SUM(E38:F38)</f>
        <v>24</v>
      </c>
      <c r="H38" s="45">
        <v>1</v>
      </c>
      <c r="I38" s="45">
        <v>1</v>
      </c>
      <c r="J38" s="45">
        <f>SUM(H38:I38)</f>
        <v>2</v>
      </c>
      <c r="K38" s="45">
        <f>B38+E38+H38</f>
        <v>25</v>
      </c>
      <c r="L38" s="45">
        <f>C38+F38+I38</f>
        <v>39</v>
      </c>
      <c r="M38" s="45">
        <f>K38+L38</f>
        <v>64</v>
      </c>
      <c r="N38" s="45">
        <v>64</v>
      </c>
      <c r="O38" s="16"/>
      <c r="Q38" s="16"/>
    </row>
    <row r="39" spans="1:17" ht="12.6" customHeight="1" x14ac:dyDescent="0.2">
      <c r="A39" s="44" t="s">
        <v>25</v>
      </c>
      <c r="B39" s="45">
        <v>32</v>
      </c>
      <c r="C39" s="45">
        <v>47</v>
      </c>
      <c r="D39" s="45">
        <f>+B39+C39</f>
        <v>79</v>
      </c>
      <c r="E39" s="45">
        <v>43</v>
      </c>
      <c r="F39" s="45">
        <v>35</v>
      </c>
      <c r="G39" s="45">
        <f>+E39+F39</f>
        <v>78</v>
      </c>
      <c r="H39" s="45">
        <v>2</v>
      </c>
      <c r="I39" s="45"/>
      <c r="J39" s="45">
        <f>SUM(H39:I39)</f>
        <v>2</v>
      </c>
      <c r="K39" s="45">
        <f>+B39+E39+H39</f>
        <v>77</v>
      </c>
      <c r="L39" s="45">
        <f>+C39+F39+I39</f>
        <v>82</v>
      </c>
      <c r="M39" s="45">
        <f>+L39+K39</f>
        <v>159</v>
      </c>
      <c r="N39" s="45">
        <v>159</v>
      </c>
      <c r="O39" s="16"/>
      <c r="Q39" s="16"/>
    </row>
    <row r="40" spans="1:17" ht="12.6" customHeight="1" x14ac:dyDescent="0.2">
      <c r="A40" s="47" t="s">
        <v>0</v>
      </c>
      <c r="B40" s="48">
        <f>B6+B26+B37</f>
        <v>694</v>
      </c>
      <c r="C40" s="48">
        <f>C6+C26+C37</f>
        <v>1371</v>
      </c>
      <c r="D40" s="48">
        <f>+B40+C40</f>
        <v>2065</v>
      </c>
      <c r="E40" s="48">
        <f>E6+E26+E37</f>
        <v>613</v>
      </c>
      <c r="F40" s="48">
        <f>F6+F26+F37</f>
        <v>763</v>
      </c>
      <c r="G40" s="48">
        <f>+E40+F40</f>
        <v>1376</v>
      </c>
      <c r="H40" s="48">
        <f>H6+H26+H37</f>
        <v>62</v>
      </c>
      <c r="I40" s="48">
        <f>I6+I26+I37</f>
        <v>126</v>
      </c>
      <c r="J40" s="48">
        <f>+H40+I40</f>
        <v>188</v>
      </c>
      <c r="K40" s="48">
        <f>K6+K26+K37</f>
        <v>1369</v>
      </c>
      <c r="L40" s="48">
        <f>L6+L26+L37</f>
        <v>2260</v>
      </c>
      <c r="M40" s="48">
        <f>M6+M26+M37</f>
        <v>3629</v>
      </c>
      <c r="N40" s="48">
        <f>SUM(N6,N26,N37)</f>
        <v>3684</v>
      </c>
    </row>
    <row r="41" spans="1:17" ht="12.6" customHeight="1" x14ac:dyDescent="0.2">
      <c r="A41" s="49"/>
      <c r="B41" s="50"/>
      <c r="C41" s="50"/>
      <c r="D41" s="50"/>
      <c r="E41" s="50"/>
      <c r="F41" s="50"/>
      <c r="G41" s="50"/>
      <c r="H41" s="50"/>
      <c r="I41" s="50"/>
      <c r="J41" s="50"/>
      <c r="K41" s="50"/>
      <c r="L41" s="50"/>
      <c r="M41" s="51"/>
    </row>
    <row r="42" spans="1:17" ht="12.6" customHeight="1" x14ac:dyDescent="0.2">
      <c r="A42" s="52" t="s">
        <v>61</v>
      </c>
      <c r="B42" s="51"/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1"/>
    </row>
    <row r="43" spans="1:17" ht="18" customHeight="1" x14ac:dyDescent="0.2">
      <c r="A43" s="98" t="s">
        <v>138</v>
      </c>
      <c r="B43" s="98"/>
      <c r="C43" s="98"/>
      <c r="D43" s="98"/>
      <c r="E43" s="98"/>
      <c r="F43" s="98"/>
      <c r="G43" s="98"/>
      <c r="H43" s="98"/>
      <c r="I43" s="98"/>
      <c r="J43" s="98"/>
      <c r="K43" s="98"/>
      <c r="L43" s="98"/>
      <c r="M43" s="98"/>
      <c r="N43" s="98"/>
    </row>
    <row r="44" spans="1:17" ht="25.5" customHeight="1" x14ac:dyDescent="0.2">
      <c r="A44" s="99" t="s">
        <v>155</v>
      </c>
      <c r="B44" s="99"/>
      <c r="C44" s="99"/>
      <c r="D44" s="99"/>
      <c r="E44" s="99"/>
      <c r="F44" s="99"/>
      <c r="G44" s="99"/>
      <c r="H44" s="99"/>
      <c r="I44" s="99"/>
      <c r="J44" s="99"/>
      <c r="K44" s="99"/>
      <c r="L44" s="99"/>
      <c r="M44" s="99"/>
      <c r="N44" s="99"/>
    </row>
    <row r="45" spans="1:17" ht="12" x14ac:dyDescent="0.2">
      <c r="A45" s="78"/>
      <c r="B45" s="78"/>
      <c r="C45" s="78"/>
      <c r="D45" s="78"/>
      <c r="E45" s="78"/>
      <c r="F45" s="78"/>
      <c r="G45" s="78"/>
      <c r="H45" s="78"/>
      <c r="I45" s="78"/>
      <c r="J45" s="78"/>
      <c r="K45" s="78"/>
      <c r="L45" s="78"/>
      <c r="M45" s="78"/>
      <c r="N45" s="78"/>
    </row>
    <row r="46" spans="1:17" ht="12.6" customHeight="1" x14ac:dyDescent="0.2">
      <c r="A46" s="4" t="s">
        <v>26</v>
      </c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</row>
    <row r="47" spans="1:17" ht="12.6" customHeight="1" x14ac:dyDescent="0.2">
      <c r="A47" s="4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</row>
    <row r="48" spans="1:17" ht="12.6" customHeight="1" x14ac:dyDescent="0.2">
      <c r="A48" s="4"/>
      <c r="B48" s="11">
        <f>SUM(B6:B40)</f>
        <v>2082</v>
      </c>
      <c r="C48" s="11">
        <f t="shared" ref="C48:N48" si="9">SUM(C6:C40)</f>
        <v>4113</v>
      </c>
      <c r="D48" s="11">
        <f t="shared" si="9"/>
        <v>6195</v>
      </c>
      <c r="E48" s="11">
        <f t="shared" si="9"/>
        <v>1839</v>
      </c>
      <c r="F48" s="11">
        <f t="shared" si="9"/>
        <v>2289</v>
      </c>
      <c r="G48" s="11">
        <f t="shared" si="9"/>
        <v>4128</v>
      </c>
      <c r="H48" s="11">
        <f t="shared" si="9"/>
        <v>186</v>
      </c>
      <c r="I48" s="11">
        <f t="shared" si="9"/>
        <v>378</v>
      </c>
      <c r="J48" s="11">
        <f t="shared" si="9"/>
        <v>564</v>
      </c>
      <c r="K48" s="11">
        <f t="shared" si="9"/>
        <v>4107</v>
      </c>
      <c r="L48" s="11">
        <f t="shared" si="9"/>
        <v>6780</v>
      </c>
      <c r="M48" s="11">
        <f t="shared" si="9"/>
        <v>10887</v>
      </c>
      <c r="N48" s="11">
        <f t="shared" si="9"/>
        <v>11052</v>
      </c>
    </row>
    <row r="49" spans="1:14" ht="12.6" customHeight="1" x14ac:dyDescent="0.2">
      <c r="A49" s="10"/>
      <c r="B49" s="10">
        <f>+B48/3</f>
        <v>694</v>
      </c>
      <c r="C49" s="10">
        <f t="shared" ref="C49:N49" si="10">+C48/3</f>
        <v>1371</v>
      </c>
      <c r="D49" s="10">
        <f t="shared" si="10"/>
        <v>2065</v>
      </c>
      <c r="E49" s="10">
        <f t="shared" si="10"/>
        <v>613</v>
      </c>
      <c r="F49" s="10">
        <f t="shared" si="10"/>
        <v>763</v>
      </c>
      <c r="G49" s="10">
        <f t="shared" si="10"/>
        <v>1376</v>
      </c>
      <c r="H49" s="10">
        <f t="shared" si="10"/>
        <v>62</v>
      </c>
      <c r="I49" s="10">
        <f t="shared" si="10"/>
        <v>126</v>
      </c>
      <c r="J49" s="10">
        <f t="shared" si="10"/>
        <v>188</v>
      </c>
      <c r="K49" s="10">
        <f t="shared" si="10"/>
        <v>1369</v>
      </c>
      <c r="L49" s="10">
        <f t="shared" si="10"/>
        <v>2260</v>
      </c>
      <c r="M49" s="10">
        <f t="shared" si="10"/>
        <v>3629</v>
      </c>
      <c r="N49" s="10">
        <f t="shared" si="10"/>
        <v>3684</v>
      </c>
    </row>
    <row r="50" spans="1:14" ht="12.6" customHeight="1" x14ac:dyDescent="0.2">
      <c r="A50" s="10"/>
      <c r="B50" s="11">
        <f>+B49-B40</f>
        <v>0</v>
      </c>
      <c r="C50" s="11">
        <f t="shared" ref="C50:N50" si="11">+C49-C40</f>
        <v>0</v>
      </c>
      <c r="D50" s="11">
        <f t="shared" si="11"/>
        <v>0</v>
      </c>
      <c r="E50" s="11">
        <f t="shared" si="11"/>
        <v>0</v>
      </c>
      <c r="F50" s="11">
        <f t="shared" si="11"/>
        <v>0</v>
      </c>
      <c r="G50" s="11">
        <f t="shared" si="11"/>
        <v>0</v>
      </c>
      <c r="H50" s="11">
        <f t="shared" si="11"/>
        <v>0</v>
      </c>
      <c r="I50" s="11">
        <f t="shared" si="11"/>
        <v>0</v>
      </c>
      <c r="J50" s="11">
        <f t="shared" si="11"/>
        <v>0</v>
      </c>
      <c r="K50" s="11">
        <f t="shared" si="11"/>
        <v>0</v>
      </c>
      <c r="L50" s="11">
        <f t="shared" si="11"/>
        <v>0</v>
      </c>
      <c r="M50" s="11">
        <f t="shared" si="11"/>
        <v>0</v>
      </c>
      <c r="N50" s="11">
        <f t="shared" si="11"/>
        <v>0</v>
      </c>
    </row>
    <row r="51" spans="1:14" ht="12.6" customHeight="1" x14ac:dyDescent="0.2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</row>
    <row r="52" spans="1:14" ht="12.6" customHeight="1" x14ac:dyDescent="0.2">
      <c r="A52" s="10"/>
      <c r="B52" s="11"/>
      <c r="C52" s="11"/>
      <c r="D52" s="11"/>
      <c r="E52" s="11"/>
      <c r="F52" s="11"/>
      <c r="G52" s="11"/>
      <c r="H52" s="11"/>
      <c r="I52" s="11"/>
      <c r="J52" s="53"/>
      <c r="K52" s="11"/>
      <c r="L52" s="11"/>
      <c r="M52" s="11"/>
    </row>
    <row r="53" spans="1:14" ht="12.6" customHeight="1" x14ac:dyDescent="0.2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</row>
    <row r="54" spans="1:14" ht="12.6" customHeight="1" x14ac:dyDescent="0.2">
      <c r="A54" s="10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</row>
    <row r="55" spans="1:14" ht="12.6" customHeight="1" x14ac:dyDescent="0.2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</row>
    <row r="56" spans="1:14" ht="12.6" customHeight="1" x14ac:dyDescent="0.2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</row>
    <row r="57" spans="1:14" ht="12.6" customHeight="1" x14ac:dyDescent="0.2">
      <c r="A57" s="10"/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</row>
    <row r="58" spans="1:14" ht="12.6" customHeight="1" x14ac:dyDescent="0.2">
      <c r="A58" s="10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</row>
    <row r="59" spans="1:14" ht="12.6" customHeight="1" x14ac:dyDescent="0.2">
      <c r="A59" s="10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</row>
    <row r="60" spans="1:14" ht="12.6" customHeight="1" x14ac:dyDescent="0.2">
      <c r="A60" s="10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</row>
    <row r="61" spans="1:14" ht="12.6" customHeight="1" x14ac:dyDescent="0.2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</row>
    <row r="62" spans="1:14" ht="12.6" customHeight="1" x14ac:dyDescent="0.2">
      <c r="A62" s="10"/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</row>
    <row r="63" spans="1:14" ht="12.6" customHeight="1" x14ac:dyDescent="0.2">
      <c r="A63" s="10"/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</row>
    <row r="64" spans="1:14" ht="12.6" customHeight="1" x14ac:dyDescent="0.2">
      <c r="A64" s="10"/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</row>
    <row r="65" spans="1:13" ht="12.6" customHeight="1" x14ac:dyDescent="0.2">
      <c r="A65" s="10"/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</row>
    <row r="66" spans="1:13" ht="12.6" customHeight="1" x14ac:dyDescent="0.2">
      <c r="A66" s="10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</row>
    <row r="67" spans="1:13" ht="12.6" customHeight="1" x14ac:dyDescent="0.2">
      <c r="A67" s="10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</row>
    <row r="68" spans="1:13" ht="12.6" customHeight="1" x14ac:dyDescent="0.2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</row>
    <row r="69" spans="1:13" ht="12.6" customHeight="1" x14ac:dyDescent="0.2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</row>
    <row r="70" spans="1:13" ht="12.6" customHeight="1" x14ac:dyDescent="0.2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</row>
    <row r="71" spans="1:13" ht="12.6" customHeight="1" x14ac:dyDescent="0.2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</row>
    <row r="72" spans="1:13" ht="12.6" customHeight="1" x14ac:dyDescent="0.2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</row>
    <row r="73" spans="1:13" ht="12.6" customHeight="1" x14ac:dyDescent="0.2">
      <c r="A73" s="10"/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</row>
    <row r="74" spans="1:13" ht="12.6" customHeight="1" x14ac:dyDescent="0.2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</row>
    <row r="75" spans="1:13" ht="12.6" customHeight="1" x14ac:dyDescent="0.2">
      <c r="A75" s="10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</row>
    <row r="76" spans="1:13" ht="12.6" customHeight="1" x14ac:dyDescent="0.2">
      <c r="A76" s="10"/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</row>
    <row r="77" spans="1:13" ht="12.6" customHeight="1" x14ac:dyDescent="0.2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</row>
    <row r="78" spans="1:13" ht="12.6" customHeight="1" x14ac:dyDescent="0.2">
      <c r="A78" s="10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</row>
    <row r="79" spans="1:13" ht="12.6" customHeight="1" x14ac:dyDescent="0.2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</row>
    <row r="80" spans="1:13" ht="12.6" customHeight="1" x14ac:dyDescent="0.2">
      <c r="A80" s="10"/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</row>
    <row r="81" spans="1:13" ht="12.6" customHeight="1" x14ac:dyDescent="0.2">
      <c r="A81" s="10"/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</row>
    <row r="82" spans="1:13" ht="12.6" customHeight="1" x14ac:dyDescent="0.2">
      <c r="A82" s="10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</row>
    <row r="83" spans="1:13" ht="12.6" customHeight="1" x14ac:dyDescent="0.2">
      <c r="A83" s="10"/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</row>
    <row r="84" spans="1:13" ht="12.6" customHeight="1" x14ac:dyDescent="0.2">
      <c r="A84" s="10"/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</row>
    <row r="85" spans="1:13" ht="12.6" customHeight="1" x14ac:dyDescent="0.2">
      <c r="A85" s="10"/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</row>
    <row r="86" spans="1:13" ht="12.6" customHeight="1" x14ac:dyDescent="0.2">
      <c r="A86" s="10"/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</row>
    <row r="87" spans="1:13" ht="12.6" customHeight="1" x14ac:dyDescent="0.2">
      <c r="A87" s="10"/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</row>
    <row r="88" spans="1:13" ht="12.6" customHeight="1" x14ac:dyDescent="0.2">
      <c r="A88" s="10"/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</row>
    <row r="89" spans="1:13" ht="12.6" customHeight="1" x14ac:dyDescent="0.2">
      <c r="A89" s="10"/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</row>
    <row r="90" spans="1:13" ht="12.6" customHeight="1" x14ac:dyDescent="0.2">
      <c r="A90" s="10"/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</row>
    <row r="91" spans="1:13" ht="12.6" customHeight="1" x14ac:dyDescent="0.2">
      <c r="A91" s="10"/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</row>
    <row r="92" spans="1:13" ht="12.6" customHeight="1" x14ac:dyDescent="0.2">
      <c r="A92" s="10"/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</row>
    <row r="93" spans="1:13" ht="12.6" customHeight="1" x14ac:dyDescent="0.2">
      <c r="A93" s="10"/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</row>
    <row r="94" spans="1:13" ht="12.6" customHeight="1" x14ac:dyDescent="0.2">
      <c r="A94" s="10"/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</row>
    <row r="95" spans="1:13" ht="12.6" customHeight="1" x14ac:dyDescent="0.2">
      <c r="A95" s="10"/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</row>
    <row r="96" spans="1:13" ht="12.6" customHeight="1" x14ac:dyDescent="0.2">
      <c r="A96" s="10"/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</row>
    <row r="97" spans="1:13" ht="12.6" customHeight="1" x14ac:dyDescent="0.2">
      <c r="A97" s="10"/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</row>
    <row r="98" spans="1:13" ht="12.6" customHeight="1" x14ac:dyDescent="0.2">
      <c r="A98" s="10"/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</row>
    <row r="99" spans="1:13" ht="12.6" customHeight="1" x14ac:dyDescent="0.2">
      <c r="A99" s="10"/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</row>
    <row r="100" spans="1:13" ht="12.6" customHeight="1" x14ac:dyDescent="0.2">
      <c r="A100" s="10"/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</row>
    <row r="101" spans="1:13" ht="12.6" customHeight="1" x14ac:dyDescent="0.2">
      <c r="A101" s="10"/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</row>
    <row r="102" spans="1:13" ht="12.6" customHeight="1" x14ac:dyDescent="0.2">
      <c r="A102" s="10"/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</row>
    <row r="103" spans="1:13" ht="12.6" customHeight="1" x14ac:dyDescent="0.2">
      <c r="A103" s="10"/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</row>
    <row r="104" spans="1:13" ht="12.6" customHeight="1" x14ac:dyDescent="0.2">
      <c r="A104" s="10"/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</row>
    <row r="105" spans="1:13" ht="12.6" customHeight="1" x14ac:dyDescent="0.2">
      <c r="A105" s="10"/>
      <c r="B105" s="10"/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</row>
    <row r="106" spans="1:13" ht="12.6" customHeight="1" x14ac:dyDescent="0.2">
      <c r="A106" s="10"/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</row>
    <row r="107" spans="1:13" ht="12.6" customHeight="1" x14ac:dyDescent="0.2">
      <c r="A107" s="10"/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</row>
    <row r="108" spans="1:13" ht="12.6" customHeight="1" x14ac:dyDescent="0.2">
      <c r="A108" s="10"/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</row>
    <row r="109" spans="1:13" ht="12.6" customHeight="1" x14ac:dyDescent="0.2">
      <c r="A109" s="10"/>
      <c r="B109" s="10"/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</row>
    <row r="110" spans="1:13" ht="12.6" customHeight="1" x14ac:dyDescent="0.2">
      <c r="A110" s="10"/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</row>
    <row r="111" spans="1:13" ht="12.6" customHeight="1" x14ac:dyDescent="0.2">
      <c r="A111" s="10"/>
      <c r="B111" s="10"/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</row>
    <row r="112" spans="1:13" ht="12.6" customHeight="1" x14ac:dyDescent="0.2">
      <c r="A112" s="10"/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</row>
    <row r="113" spans="1:13" ht="12.6" customHeight="1" x14ac:dyDescent="0.2">
      <c r="A113" s="10"/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</row>
    <row r="114" spans="1:13" ht="12.6" customHeight="1" x14ac:dyDescent="0.2">
      <c r="A114" s="10"/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</row>
    <row r="115" spans="1:13" ht="12.6" customHeight="1" x14ac:dyDescent="0.2">
      <c r="A115" s="10"/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</row>
    <row r="116" spans="1:13" ht="12.6" customHeight="1" x14ac:dyDescent="0.2">
      <c r="A116" s="10"/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</row>
    <row r="117" spans="1:13" ht="12.6" customHeight="1" x14ac:dyDescent="0.2">
      <c r="A117" s="10"/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</row>
    <row r="118" spans="1:13" ht="12.6" customHeight="1" x14ac:dyDescent="0.2">
      <c r="A118" s="10"/>
      <c r="B118" s="10"/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</row>
    <row r="119" spans="1:13" ht="12.6" customHeight="1" x14ac:dyDescent="0.2">
      <c r="A119" s="10"/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</row>
    <row r="120" spans="1:13" ht="12.6" customHeight="1" x14ac:dyDescent="0.2">
      <c r="A120" s="10"/>
      <c r="B120" s="10"/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</row>
    <row r="121" spans="1:13" ht="12.6" customHeight="1" x14ac:dyDescent="0.2">
      <c r="A121" s="10"/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</row>
    <row r="122" spans="1:13" ht="12.6" customHeight="1" x14ac:dyDescent="0.2">
      <c r="A122" s="10"/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</row>
    <row r="123" spans="1:13" ht="12.6" customHeight="1" x14ac:dyDescent="0.2">
      <c r="A123" s="10"/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</row>
    <row r="124" spans="1:13" ht="12.6" customHeight="1" x14ac:dyDescent="0.2">
      <c r="A124" s="10"/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</row>
    <row r="125" spans="1:13" ht="12.6" customHeight="1" x14ac:dyDescent="0.2">
      <c r="A125" s="10"/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</row>
    <row r="126" spans="1:13" ht="12.6" customHeight="1" x14ac:dyDescent="0.2">
      <c r="A126" s="10"/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</row>
    <row r="127" spans="1:13" ht="12.6" customHeight="1" x14ac:dyDescent="0.2">
      <c r="A127" s="10"/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</row>
    <row r="128" spans="1:13" ht="12.6" customHeight="1" x14ac:dyDescent="0.2">
      <c r="A128" s="10"/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</row>
    <row r="129" spans="1:13" ht="12.6" customHeight="1" x14ac:dyDescent="0.2">
      <c r="A129" s="10"/>
      <c r="B129" s="10"/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</row>
    <row r="130" spans="1:13" ht="12.6" customHeight="1" x14ac:dyDescent="0.2">
      <c r="A130" s="10"/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</row>
    <row r="131" spans="1:13" ht="12.6" customHeight="1" x14ac:dyDescent="0.2">
      <c r="A131" s="10"/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</row>
    <row r="132" spans="1:13" ht="12.6" customHeight="1" x14ac:dyDescent="0.2">
      <c r="A132" s="10"/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</row>
    <row r="133" spans="1:13" ht="12.6" customHeight="1" x14ac:dyDescent="0.2">
      <c r="A133" s="10"/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</row>
    <row r="134" spans="1:13" ht="12.6" customHeight="1" x14ac:dyDescent="0.2">
      <c r="A134" s="10"/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</row>
    <row r="135" spans="1:13" ht="12.6" customHeight="1" x14ac:dyDescent="0.2">
      <c r="A135" s="10"/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</row>
    <row r="136" spans="1:13" ht="12.6" customHeight="1" x14ac:dyDescent="0.2">
      <c r="A136" s="10"/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</row>
    <row r="137" spans="1:13" ht="12.6" customHeight="1" x14ac:dyDescent="0.2">
      <c r="A137" s="10"/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</row>
    <row r="138" spans="1:13" ht="12.6" customHeight="1" x14ac:dyDescent="0.2">
      <c r="A138" s="10"/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</row>
    <row r="139" spans="1:13" ht="12.6" customHeight="1" x14ac:dyDescent="0.2">
      <c r="A139" s="10"/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</row>
    <row r="140" spans="1:13" ht="12.6" customHeight="1" x14ac:dyDescent="0.2">
      <c r="A140" s="10"/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</row>
    <row r="141" spans="1:13" ht="12.6" customHeight="1" x14ac:dyDescent="0.2">
      <c r="A141" s="10"/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</row>
    <row r="142" spans="1:13" ht="12.6" customHeight="1" x14ac:dyDescent="0.2">
      <c r="A142" s="10"/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</row>
    <row r="143" spans="1:13" ht="12.6" customHeight="1" x14ac:dyDescent="0.2">
      <c r="A143" s="10"/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</row>
    <row r="144" spans="1:13" ht="12.6" customHeight="1" x14ac:dyDescent="0.2">
      <c r="A144" s="10"/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</row>
    <row r="145" spans="1:13" ht="12.6" customHeight="1" x14ac:dyDescent="0.2">
      <c r="A145" s="10"/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</row>
    <row r="146" spans="1:13" ht="12.6" customHeight="1" x14ac:dyDescent="0.2">
      <c r="A146" s="10"/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</row>
    <row r="147" spans="1:13" ht="12.6" customHeight="1" x14ac:dyDescent="0.2">
      <c r="A147" s="10"/>
      <c r="B147" s="10"/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</row>
    <row r="148" spans="1:13" ht="12.6" customHeight="1" x14ac:dyDescent="0.2">
      <c r="A148" s="10"/>
      <c r="B148" s="10"/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</row>
    <row r="149" spans="1:13" ht="12.6" customHeight="1" x14ac:dyDescent="0.2">
      <c r="A149" s="10"/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</row>
    <row r="150" spans="1:13" ht="12.6" customHeight="1" x14ac:dyDescent="0.2">
      <c r="A150" s="10"/>
      <c r="B150" s="10"/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0"/>
    </row>
    <row r="151" spans="1:13" ht="12.6" customHeight="1" x14ac:dyDescent="0.2">
      <c r="A151" s="10"/>
      <c r="B151" s="10"/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</row>
    <row r="152" spans="1:13" ht="12.6" customHeight="1" x14ac:dyDescent="0.2">
      <c r="A152" s="10"/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</row>
    <row r="153" spans="1:13" ht="12.6" customHeight="1" x14ac:dyDescent="0.2">
      <c r="A153" s="10"/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</row>
    <row r="154" spans="1:13" ht="12.6" customHeight="1" x14ac:dyDescent="0.2">
      <c r="A154" s="10"/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</row>
    <row r="155" spans="1:13" ht="12.6" customHeight="1" x14ac:dyDescent="0.2">
      <c r="A155" s="10"/>
      <c r="B155" s="10"/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</row>
    <row r="156" spans="1:13" ht="12.6" customHeight="1" x14ac:dyDescent="0.2">
      <c r="A156" s="10"/>
      <c r="B156" s="10"/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</row>
    <row r="157" spans="1:13" ht="12.6" customHeight="1" x14ac:dyDescent="0.2">
      <c r="A157" s="10"/>
      <c r="B157" s="10"/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</row>
    <row r="158" spans="1:13" ht="12.6" customHeight="1" x14ac:dyDescent="0.2">
      <c r="A158" s="10"/>
      <c r="B158" s="10"/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0"/>
    </row>
    <row r="159" spans="1:13" ht="12.6" customHeight="1" x14ac:dyDescent="0.2">
      <c r="A159" s="10"/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</row>
    <row r="160" spans="1:13" ht="12.6" customHeight="1" x14ac:dyDescent="0.2">
      <c r="A160" s="10"/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</row>
    <row r="161" spans="1:13" ht="12.6" customHeight="1" x14ac:dyDescent="0.2">
      <c r="A161" s="10"/>
      <c r="B161" s="10"/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</row>
    <row r="162" spans="1:13" ht="12.6" customHeight="1" x14ac:dyDescent="0.2">
      <c r="A162" s="10"/>
      <c r="B162" s="10"/>
      <c r="C162" s="10"/>
      <c r="D162" s="10"/>
      <c r="E162" s="10"/>
      <c r="F162" s="10"/>
      <c r="G162" s="10"/>
      <c r="H162" s="10"/>
      <c r="I162" s="10"/>
      <c r="J162" s="10"/>
      <c r="K162" s="10"/>
      <c r="L162" s="10"/>
      <c r="M162" s="10"/>
    </row>
    <row r="163" spans="1:13" ht="12.6" customHeight="1" x14ac:dyDescent="0.2">
      <c r="A163" s="10"/>
      <c r="B163" s="10"/>
      <c r="C163" s="10"/>
      <c r="D163" s="10"/>
      <c r="E163" s="10"/>
      <c r="F163" s="10"/>
      <c r="G163" s="10"/>
      <c r="H163" s="10"/>
      <c r="I163" s="10"/>
      <c r="J163" s="10"/>
      <c r="K163" s="10"/>
      <c r="L163" s="10"/>
      <c r="M163" s="10"/>
    </row>
    <row r="164" spans="1:13" ht="12.6" customHeight="1" x14ac:dyDescent="0.2">
      <c r="A164" s="10"/>
      <c r="B164" s="10"/>
      <c r="C164" s="10"/>
      <c r="D164" s="10"/>
      <c r="E164" s="10"/>
      <c r="F164" s="10"/>
      <c r="G164" s="10"/>
      <c r="H164" s="10"/>
      <c r="I164" s="10"/>
      <c r="J164" s="10"/>
      <c r="K164" s="10"/>
      <c r="L164" s="10"/>
      <c r="M164" s="10"/>
    </row>
    <row r="165" spans="1:13" ht="12.6" customHeight="1" x14ac:dyDescent="0.2">
      <c r="A165" s="10"/>
      <c r="B165" s="10"/>
      <c r="C165" s="10"/>
      <c r="D165" s="10"/>
      <c r="E165" s="10"/>
      <c r="F165" s="10"/>
      <c r="G165" s="10"/>
      <c r="H165" s="10"/>
      <c r="I165" s="10"/>
      <c r="J165" s="10"/>
      <c r="K165" s="10"/>
      <c r="L165" s="10"/>
      <c r="M165" s="10"/>
    </row>
    <row r="166" spans="1:13" ht="12.6" customHeight="1" x14ac:dyDescent="0.2">
      <c r="A166" s="10"/>
      <c r="B166" s="10"/>
      <c r="C166" s="10"/>
      <c r="D166" s="10"/>
      <c r="E166" s="10"/>
      <c r="F166" s="10"/>
      <c r="G166" s="10"/>
      <c r="H166" s="10"/>
      <c r="I166" s="10"/>
      <c r="J166" s="10"/>
      <c r="K166" s="10"/>
      <c r="L166" s="10"/>
      <c r="M166" s="10"/>
    </row>
    <row r="167" spans="1:13" ht="12.6" customHeight="1" x14ac:dyDescent="0.2">
      <c r="A167" s="10"/>
      <c r="B167" s="10"/>
      <c r="C167" s="10"/>
      <c r="D167" s="10"/>
      <c r="E167" s="10"/>
      <c r="F167" s="10"/>
      <c r="G167" s="10"/>
      <c r="H167" s="10"/>
      <c r="I167" s="10"/>
      <c r="J167" s="10"/>
      <c r="K167" s="10"/>
      <c r="L167" s="10"/>
      <c r="M167" s="10"/>
    </row>
    <row r="168" spans="1:13" ht="12.6" customHeight="1" x14ac:dyDescent="0.2">
      <c r="A168" s="10"/>
      <c r="B168" s="10"/>
      <c r="C168" s="10"/>
      <c r="D168" s="10"/>
      <c r="E168" s="10"/>
      <c r="F168" s="10"/>
      <c r="G168" s="10"/>
      <c r="H168" s="10"/>
      <c r="I168" s="10"/>
      <c r="J168" s="10"/>
      <c r="K168" s="10"/>
      <c r="L168" s="10"/>
      <c r="M168" s="10"/>
    </row>
    <row r="169" spans="1:13" ht="12.6" customHeight="1" x14ac:dyDescent="0.2">
      <c r="A169" s="10"/>
      <c r="B169" s="10"/>
      <c r="C169" s="10"/>
      <c r="D169" s="10"/>
      <c r="E169" s="10"/>
      <c r="F169" s="10"/>
      <c r="G169" s="10"/>
      <c r="H169" s="10"/>
      <c r="I169" s="10"/>
      <c r="J169" s="10"/>
      <c r="K169" s="10"/>
      <c r="L169" s="10"/>
      <c r="M169" s="10"/>
    </row>
    <row r="170" spans="1:13" ht="12.6" customHeight="1" x14ac:dyDescent="0.2">
      <c r="A170" s="10"/>
      <c r="B170" s="10"/>
      <c r="C170" s="10"/>
      <c r="D170" s="10"/>
      <c r="E170" s="10"/>
      <c r="F170" s="10"/>
      <c r="G170" s="10"/>
      <c r="H170" s="10"/>
      <c r="I170" s="10"/>
      <c r="J170" s="10"/>
      <c r="K170" s="10"/>
      <c r="L170" s="10"/>
      <c r="M170" s="10"/>
    </row>
    <row r="171" spans="1:13" ht="12.6" customHeight="1" x14ac:dyDescent="0.2">
      <c r="A171" s="10"/>
      <c r="B171" s="10"/>
      <c r="C171" s="10"/>
      <c r="D171" s="10"/>
      <c r="E171" s="10"/>
      <c r="F171" s="10"/>
      <c r="G171" s="10"/>
      <c r="H171" s="10"/>
      <c r="I171" s="10"/>
      <c r="J171" s="10"/>
      <c r="K171" s="10"/>
      <c r="L171" s="10"/>
      <c r="M171" s="10"/>
    </row>
    <row r="172" spans="1:13" ht="12.6" customHeight="1" x14ac:dyDescent="0.2">
      <c r="A172" s="10"/>
      <c r="B172" s="10"/>
      <c r="C172" s="10"/>
      <c r="D172" s="10"/>
      <c r="E172" s="10"/>
      <c r="F172" s="10"/>
      <c r="G172" s="10"/>
      <c r="H172" s="10"/>
      <c r="I172" s="10"/>
      <c r="J172" s="10"/>
      <c r="K172" s="10"/>
      <c r="L172" s="10"/>
      <c r="M172" s="10"/>
    </row>
    <row r="173" spans="1:13" ht="12.6" customHeight="1" x14ac:dyDescent="0.2">
      <c r="A173" s="10"/>
      <c r="B173" s="10"/>
      <c r="C173" s="10"/>
      <c r="D173" s="10"/>
      <c r="E173" s="10"/>
      <c r="F173" s="10"/>
      <c r="G173" s="10"/>
      <c r="H173" s="10"/>
      <c r="I173" s="10"/>
      <c r="J173" s="10"/>
      <c r="K173" s="10"/>
      <c r="L173" s="10"/>
      <c r="M173" s="10"/>
    </row>
    <row r="174" spans="1:13" ht="12.6" customHeight="1" x14ac:dyDescent="0.2">
      <c r="A174" s="10"/>
      <c r="B174" s="10"/>
      <c r="C174" s="10"/>
      <c r="D174" s="10"/>
      <c r="E174" s="10"/>
      <c r="F174" s="10"/>
      <c r="G174" s="10"/>
      <c r="H174" s="10"/>
      <c r="I174" s="10"/>
      <c r="J174" s="10"/>
      <c r="K174" s="10"/>
      <c r="L174" s="10"/>
      <c r="M174" s="10"/>
    </row>
    <row r="175" spans="1:13" ht="12.6" customHeight="1" x14ac:dyDescent="0.2">
      <c r="A175" s="10"/>
      <c r="B175" s="10"/>
      <c r="C175" s="10"/>
      <c r="D175" s="10"/>
      <c r="E175" s="10"/>
      <c r="F175" s="10"/>
      <c r="G175" s="10"/>
      <c r="H175" s="10"/>
      <c r="I175" s="10"/>
      <c r="J175" s="10"/>
      <c r="K175" s="10"/>
      <c r="L175" s="10"/>
      <c r="M175" s="10"/>
    </row>
    <row r="176" spans="1:13" ht="12.6" customHeight="1" x14ac:dyDescent="0.2">
      <c r="A176" s="10"/>
      <c r="B176" s="10"/>
      <c r="C176" s="10"/>
      <c r="D176" s="10"/>
      <c r="E176" s="10"/>
      <c r="F176" s="10"/>
      <c r="G176" s="10"/>
      <c r="H176" s="10"/>
      <c r="I176" s="10"/>
      <c r="J176" s="10"/>
      <c r="K176" s="10"/>
      <c r="L176" s="10"/>
      <c r="M176" s="10"/>
    </row>
    <row r="177" spans="1:13" ht="12.6" customHeight="1" x14ac:dyDescent="0.2">
      <c r="A177" s="10"/>
      <c r="B177" s="10"/>
      <c r="C177" s="10"/>
      <c r="D177" s="10"/>
      <c r="E177" s="10"/>
      <c r="F177" s="10"/>
      <c r="G177" s="10"/>
      <c r="H177" s="10"/>
      <c r="I177" s="10"/>
      <c r="J177" s="10"/>
      <c r="K177" s="10"/>
      <c r="L177" s="10"/>
      <c r="M177" s="10"/>
    </row>
    <row r="178" spans="1:13" ht="12.6" customHeight="1" x14ac:dyDescent="0.2">
      <c r="A178" s="10"/>
      <c r="B178" s="10"/>
      <c r="C178" s="10"/>
      <c r="D178" s="10"/>
      <c r="E178" s="10"/>
      <c r="F178" s="10"/>
      <c r="G178" s="10"/>
      <c r="H178" s="10"/>
      <c r="I178" s="10"/>
      <c r="J178" s="10"/>
      <c r="K178" s="10"/>
      <c r="L178" s="10"/>
      <c r="M178" s="10"/>
    </row>
    <row r="179" spans="1:13" ht="12.6" customHeight="1" x14ac:dyDescent="0.2">
      <c r="A179" s="10"/>
      <c r="B179" s="10"/>
      <c r="C179" s="10"/>
      <c r="D179" s="10"/>
      <c r="E179" s="10"/>
      <c r="F179" s="10"/>
      <c r="G179" s="10"/>
      <c r="H179" s="10"/>
      <c r="I179" s="10"/>
      <c r="J179" s="10"/>
      <c r="K179" s="10"/>
      <c r="L179" s="10"/>
      <c r="M179" s="10"/>
    </row>
    <row r="180" spans="1:13" ht="12.6" customHeight="1" x14ac:dyDescent="0.2">
      <c r="A180" s="10"/>
      <c r="B180" s="10"/>
      <c r="C180" s="10"/>
      <c r="D180" s="10"/>
      <c r="E180" s="10"/>
      <c r="F180" s="10"/>
      <c r="G180" s="10"/>
      <c r="H180" s="10"/>
      <c r="I180" s="10"/>
      <c r="J180" s="10"/>
      <c r="K180" s="10"/>
      <c r="L180" s="10"/>
      <c r="M180" s="10"/>
    </row>
    <row r="181" spans="1:13" ht="12.6" customHeight="1" x14ac:dyDescent="0.2">
      <c r="A181" s="10"/>
      <c r="B181" s="10"/>
      <c r="C181" s="10"/>
      <c r="D181" s="10"/>
      <c r="E181" s="10"/>
      <c r="F181" s="10"/>
      <c r="G181" s="10"/>
      <c r="H181" s="10"/>
      <c r="I181" s="10"/>
      <c r="J181" s="10"/>
      <c r="K181" s="10"/>
      <c r="L181" s="10"/>
      <c r="M181" s="10"/>
    </row>
    <row r="182" spans="1:13" ht="12.6" customHeight="1" x14ac:dyDescent="0.2">
      <c r="A182" s="10"/>
      <c r="B182" s="10"/>
      <c r="C182" s="10"/>
      <c r="D182" s="10"/>
      <c r="E182" s="10"/>
      <c r="F182" s="10"/>
      <c r="G182" s="10"/>
      <c r="H182" s="10"/>
      <c r="I182" s="10"/>
      <c r="J182" s="10"/>
      <c r="K182" s="10"/>
      <c r="L182" s="10"/>
      <c r="M182" s="10"/>
    </row>
    <row r="183" spans="1:13" ht="12.6" customHeight="1" x14ac:dyDescent="0.2">
      <c r="A183" s="10"/>
      <c r="B183" s="10"/>
      <c r="C183" s="10"/>
      <c r="D183" s="10"/>
      <c r="E183" s="10"/>
      <c r="F183" s="10"/>
      <c r="G183" s="10"/>
      <c r="H183" s="10"/>
      <c r="I183" s="10"/>
      <c r="J183" s="10"/>
      <c r="K183" s="10"/>
      <c r="L183" s="10"/>
      <c r="M183" s="10"/>
    </row>
    <row r="184" spans="1:13" ht="12.6" customHeight="1" x14ac:dyDescent="0.2">
      <c r="A184" s="10"/>
      <c r="B184" s="10"/>
      <c r="C184" s="10"/>
      <c r="D184" s="10"/>
      <c r="E184" s="10"/>
      <c r="F184" s="10"/>
      <c r="G184" s="10"/>
      <c r="H184" s="10"/>
      <c r="I184" s="10"/>
      <c r="J184" s="10"/>
      <c r="K184" s="10"/>
      <c r="L184" s="10"/>
      <c r="M184" s="10"/>
    </row>
    <row r="185" spans="1:13" ht="12.6" customHeight="1" x14ac:dyDescent="0.2">
      <c r="A185" s="10"/>
      <c r="B185" s="10"/>
      <c r="C185" s="10"/>
      <c r="D185" s="10"/>
      <c r="E185" s="10"/>
      <c r="F185" s="10"/>
      <c r="G185" s="10"/>
      <c r="H185" s="10"/>
      <c r="I185" s="10"/>
      <c r="J185" s="10"/>
      <c r="K185" s="10"/>
      <c r="L185" s="10"/>
      <c r="M185" s="10"/>
    </row>
    <row r="186" spans="1:13" ht="12.6" customHeight="1" x14ac:dyDescent="0.2">
      <c r="A186" s="10"/>
      <c r="B186" s="10"/>
      <c r="C186" s="10"/>
      <c r="D186" s="10"/>
      <c r="E186" s="10"/>
      <c r="F186" s="10"/>
      <c r="G186" s="10"/>
      <c r="H186" s="10"/>
      <c r="I186" s="10"/>
      <c r="J186" s="10"/>
      <c r="K186" s="10"/>
      <c r="L186" s="10"/>
      <c r="M186" s="10"/>
    </row>
    <row r="187" spans="1:13" ht="12.6" customHeight="1" x14ac:dyDescent="0.2">
      <c r="A187" s="10"/>
      <c r="B187" s="10"/>
      <c r="C187" s="10"/>
      <c r="D187" s="10"/>
      <c r="E187" s="10"/>
      <c r="F187" s="10"/>
      <c r="G187" s="10"/>
      <c r="H187" s="10"/>
      <c r="I187" s="10"/>
      <c r="J187" s="10"/>
      <c r="K187" s="10"/>
      <c r="L187" s="10"/>
      <c r="M187" s="10"/>
    </row>
    <row r="188" spans="1:13" ht="12.6" customHeight="1" x14ac:dyDescent="0.2">
      <c r="A188" s="10"/>
      <c r="B188" s="10"/>
      <c r="C188" s="10"/>
      <c r="D188" s="10"/>
      <c r="E188" s="10"/>
      <c r="F188" s="10"/>
      <c r="G188" s="10"/>
      <c r="H188" s="10"/>
      <c r="I188" s="10"/>
      <c r="J188" s="10"/>
      <c r="K188" s="10"/>
      <c r="L188" s="10"/>
      <c r="M188" s="10"/>
    </row>
    <row r="189" spans="1:13" ht="12.6" customHeight="1" x14ac:dyDescent="0.2">
      <c r="A189" s="10"/>
      <c r="B189" s="10"/>
      <c r="C189" s="10"/>
      <c r="D189" s="10"/>
      <c r="E189" s="10"/>
      <c r="F189" s="10"/>
      <c r="G189" s="10"/>
      <c r="H189" s="10"/>
      <c r="I189" s="10"/>
      <c r="J189" s="10"/>
      <c r="K189" s="10"/>
      <c r="L189" s="10"/>
      <c r="M189" s="10"/>
    </row>
    <row r="190" spans="1:13" ht="12.6" customHeight="1" x14ac:dyDescent="0.2">
      <c r="A190" s="10"/>
      <c r="B190" s="10"/>
      <c r="C190" s="10"/>
      <c r="D190" s="10"/>
      <c r="E190" s="10"/>
      <c r="F190" s="10"/>
      <c r="G190" s="10"/>
      <c r="H190" s="10"/>
      <c r="I190" s="10"/>
      <c r="J190" s="10"/>
      <c r="K190" s="10"/>
      <c r="L190" s="10"/>
      <c r="M190" s="10"/>
    </row>
    <row r="191" spans="1:13" ht="12.6" customHeight="1" x14ac:dyDescent="0.2">
      <c r="A191" s="10"/>
      <c r="B191" s="10"/>
      <c r="C191" s="10"/>
      <c r="D191" s="10"/>
      <c r="E191" s="10"/>
      <c r="F191" s="10"/>
      <c r="G191" s="10"/>
      <c r="H191" s="10"/>
      <c r="I191" s="10"/>
      <c r="J191" s="10"/>
      <c r="K191" s="10"/>
      <c r="L191" s="10"/>
      <c r="M191" s="10"/>
    </row>
    <row r="192" spans="1:13" ht="12.6" customHeight="1" x14ac:dyDescent="0.2">
      <c r="A192" s="10"/>
      <c r="B192" s="10"/>
      <c r="C192" s="10"/>
      <c r="D192" s="10"/>
      <c r="E192" s="10"/>
      <c r="F192" s="10"/>
      <c r="G192" s="10"/>
      <c r="H192" s="10"/>
      <c r="I192" s="10"/>
      <c r="J192" s="10"/>
      <c r="K192" s="10"/>
      <c r="L192" s="10"/>
      <c r="M192" s="10"/>
    </row>
    <row r="193" spans="1:13" ht="12.6" customHeight="1" x14ac:dyDescent="0.2">
      <c r="A193" s="10"/>
      <c r="B193" s="10"/>
      <c r="C193" s="10"/>
      <c r="D193" s="10"/>
      <c r="E193" s="10"/>
      <c r="F193" s="10"/>
      <c r="G193" s="10"/>
      <c r="H193" s="10"/>
      <c r="I193" s="10"/>
      <c r="J193" s="10"/>
      <c r="K193" s="10"/>
      <c r="L193" s="10"/>
      <c r="M193" s="10"/>
    </row>
    <row r="194" spans="1:13" ht="12.6" customHeight="1" x14ac:dyDescent="0.2">
      <c r="A194" s="10"/>
      <c r="B194" s="10"/>
      <c r="C194" s="10"/>
      <c r="D194" s="10"/>
      <c r="E194" s="10"/>
      <c r="F194" s="10"/>
      <c r="G194" s="10"/>
      <c r="H194" s="10"/>
      <c r="I194" s="10"/>
      <c r="J194" s="10"/>
      <c r="K194" s="10"/>
      <c r="L194" s="10"/>
      <c r="M194" s="10"/>
    </row>
    <row r="195" spans="1:13" ht="12.6" customHeight="1" x14ac:dyDescent="0.2">
      <c r="A195" s="10"/>
      <c r="B195" s="10"/>
      <c r="C195" s="10"/>
      <c r="D195" s="10"/>
      <c r="E195" s="10"/>
      <c r="F195" s="10"/>
      <c r="G195" s="10"/>
      <c r="H195" s="10"/>
      <c r="I195" s="10"/>
      <c r="J195" s="10"/>
      <c r="K195" s="10"/>
      <c r="L195" s="10"/>
      <c r="M195" s="10"/>
    </row>
    <row r="196" spans="1:13" ht="12.6" customHeight="1" x14ac:dyDescent="0.2">
      <c r="A196" s="10"/>
      <c r="B196" s="10"/>
      <c r="C196" s="10"/>
      <c r="D196" s="10"/>
      <c r="E196" s="10"/>
      <c r="F196" s="10"/>
      <c r="G196" s="10"/>
      <c r="H196" s="10"/>
      <c r="I196" s="10"/>
      <c r="J196" s="10"/>
      <c r="K196" s="10"/>
      <c r="L196" s="10"/>
      <c r="M196" s="10"/>
    </row>
    <row r="197" spans="1:13" ht="12.6" customHeight="1" x14ac:dyDescent="0.2">
      <c r="A197" s="10"/>
      <c r="B197" s="10"/>
      <c r="C197" s="10"/>
      <c r="D197" s="10"/>
      <c r="E197" s="10"/>
      <c r="F197" s="10"/>
      <c r="G197" s="10"/>
      <c r="H197" s="10"/>
      <c r="I197" s="10"/>
      <c r="J197" s="10"/>
      <c r="K197" s="10"/>
      <c r="L197" s="10"/>
      <c r="M197" s="10"/>
    </row>
    <row r="198" spans="1:13" ht="12.6" customHeight="1" x14ac:dyDescent="0.2">
      <c r="A198" s="10"/>
      <c r="B198" s="10"/>
      <c r="C198" s="10"/>
      <c r="D198" s="10"/>
      <c r="E198" s="10"/>
      <c r="F198" s="10"/>
      <c r="G198" s="10"/>
      <c r="H198" s="10"/>
      <c r="I198" s="10"/>
      <c r="J198" s="10"/>
      <c r="K198" s="10"/>
      <c r="L198" s="10"/>
      <c r="M198" s="10"/>
    </row>
    <row r="199" spans="1:13" ht="12.6" customHeight="1" x14ac:dyDescent="0.2">
      <c r="A199" s="10"/>
      <c r="B199" s="10"/>
      <c r="C199" s="10"/>
      <c r="D199" s="10"/>
      <c r="E199" s="10"/>
      <c r="F199" s="10"/>
      <c r="G199" s="10"/>
      <c r="H199" s="10"/>
      <c r="I199" s="10"/>
      <c r="J199" s="10"/>
      <c r="K199" s="10"/>
      <c r="L199" s="10"/>
      <c r="M199" s="10"/>
    </row>
    <row r="200" spans="1:13" ht="12.6" customHeight="1" x14ac:dyDescent="0.2">
      <c r="A200" s="10"/>
      <c r="B200" s="10"/>
      <c r="C200" s="10"/>
      <c r="D200" s="10"/>
      <c r="E200" s="10"/>
      <c r="F200" s="10"/>
      <c r="G200" s="10"/>
      <c r="H200" s="10"/>
      <c r="I200" s="10"/>
      <c r="J200" s="10"/>
      <c r="K200" s="10"/>
      <c r="L200" s="10"/>
      <c r="M200" s="10"/>
    </row>
    <row r="201" spans="1:13" ht="12.6" customHeight="1" x14ac:dyDescent="0.2">
      <c r="A201" s="10"/>
      <c r="B201" s="10"/>
      <c r="C201" s="10"/>
      <c r="D201" s="10"/>
      <c r="E201" s="10"/>
      <c r="F201" s="10"/>
      <c r="G201" s="10"/>
      <c r="H201" s="10"/>
      <c r="I201" s="10"/>
      <c r="J201" s="10"/>
      <c r="K201" s="10"/>
      <c r="L201" s="10"/>
      <c r="M201" s="10"/>
    </row>
    <row r="202" spans="1:13" ht="12.6" customHeight="1" x14ac:dyDescent="0.2">
      <c r="A202" s="10"/>
      <c r="B202" s="10"/>
      <c r="C202" s="10"/>
      <c r="D202" s="10"/>
      <c r="E202" s="10"/>
      <c r="F202" s="10"/>
      <c r="G202" s="10"/>
      <c r="H202" s="10"/>
      <c r="I202" s="10"/>
      <c r="J202" s="10"/>
      <c r="K202" s="10"/>
      <c r="L202" s="10"/>
      <c r="M202" s="10"/>
    </row>
    <row r="203" spans="1:13" ht="12.6" customHeight="1" x14ac:dyDescent="0.2">
      <c r="A203" s="10"/>
      <c r="B203" s="10"/>
      <c r="C203" s="10"/>
      <c r="D203" s="10"/>
      <c r="E203" s="10"/>
      <c r="F203" s="10"/>
      <c r="G203" s="10"/>
      <c r="H203" s="10"/>
      <c r="I203" s="10"/>
      <c r="J203" s="10"/>
      <c r="K203" s="10"/>
      <c r="L203" s="10"/>
      <c r="M203" s="10"/>
    </row>
    <row r="204" spans="1:13" ht="12.6" customHeight="1" x14ac:dyDescent="0.2">
      <c r="A204" s="10"/>
      <c r="B204" s="10"/>
      <c r="C204" s="10"/>
      <c r="D204" s="10"/>
      <c r="E204" s="10"/>
      <c r="F204" s="10"/>
      <c r="G204" s="10"/>
      <c r="H204" s="10"/>
      <c r="I204" s="10"/>
      <c r="J204" s="10"/>
      <c r="K204" s="10"/>
      <c r="L204" s="10"/>
      <c r="M204" s="10"/>
    </row>
    <row r="205" spans="1:13" ht="12.6" customHeight="1" x14ac:dyDescent="0.2">
      <c r="A205" s="10"/>
      <c r="B205" s="10"/>
      <c r="C205" s="10"/>
      <c r="D205" s="10"/>
      <c r="E205" s="10"/>
      <c r="F205" s="10"/>
      <c r="G205" s="10"/>
      <c r="H205" s="10"/>
      <c r="I205" s="10"/>
      <c r="J205" s="10"/>
      <c r="K205" s="10"/>
      <c r="L205" s="10"/>
      <c r="M205" s="10"/>
    </row>
    <row r="206" spans="1:13" ht="12.6" customHeight="1" x14ac:dyDescent="0.2">
      <c r="A206" s="10"/>
      <c r="B206" s="10"/>
      <c r="C206" s="10"/>
      <c r="D206" s="10"/>
      <c r="E206" s="10"/>
      <c r="F206" s="10"/>
      <c r="G206" s="10"/>
      <c r="H206" s="10"/>
      <c r="I206" s="10"/>
      <c r="J206" s="10"/>
      <c r="K206" s="10"/>
      <c r="L206" s="10"/>
      <c r="M206" s="10"/>
    </row>
    <row r="207" spans="1:13" ht="12.6" customHeight="1" x14ac:dyDescent="0.2">
      <c r="A207" s="10"/>
      <c r="B207" s="10"/>
      <c r="C207" s="10"/>
      <c r="D207" s="10"/>
      <c r="E207" s="10"/>
      <c r="F207" s="10"/>
      <c r="G207" s="10"/>
      <c r="H207" s="10"/>
      <c r="I207" s="10"/>
      <c r="J207" s="10"/>
      <c r="K207" s="10"/>
      <c r="L207" s="10"/>
      <c r="M207" s="10"/>
    </row>
    <row r="208" spans="1:13" ht="12.6" customHeight="1" x14ac:dyDescent="0.2">
      <c r="A208" s="10"/>
      <c r="B208" s="10"/>
      <c r="C208" s="10"/>
      <c r="D208" s="10"/>
      <c r="E208" s="10"/>
      <c r="F208" s="10"/>
      <c r="G208" s="10"/>
      <c r="H208" s="10"/>
      <c r="I208" s="10"/>
      <c r="J208" s="10"/>
      <c r="K208" s="10"/>
      <c r="L208" s="10"/>
      <c r="M208" s="10"/>
    </row>
    <row r="209" spans="1:13" ht="12.6" customHeight="1" x14ac:dyDescent="0.2">
      <c r="A209" s="10"/>
      <c r="B209" s="10"/>
      <c r="C209" s="10"/>
      <c r="D209" s="10"/>
      <c r="E209" s="10"/>
      <c r="F209" s="10"/>
      <c r="G209" s="10"/>
      <c r="H209" s="10"/>
      <c r="I209" s="10"/>
      <c r="J209" s="10"/>
      <c r="K209" s="10"/>
      <c r="L209" s="10"/>
      <c r="M209" s="10"/>
    </row>
    <row r="210" spans="1:13" ht="12.6" customHeight="1" x14ac:dyDescent="0.2">
      <c r="A210" s="10"/>
      <c r="B210" s="10"/>
      <c r="C210" s="10"/>
      <c r="D210" s="10"/>
      <c r="E210" s="10"/>
      <c r="F210" s="10"/>
      <c r="G210" s="10"/>
      <c r="H210" s="10"/>
      <c r="I210" s="10"/>
      <c r="J210" s="10"/>
      <c r="K210" s="10"/>
      <c r="L210" s="10"/>
      <c r="M210" s="10"/>
    </row>
    <row r="211" spans="1:13" ht="12.6" customHeight="1" x14ac:dyDescent="0.2">
      <c r="A211" s="10"/>
      <c r="B211" s="10"/>
      <c r="C211" s="10"/>
      <c r="D211" s="10"/>
      <c r="E211" s="10"/>
      <c r="F211" s="10"/>
      <c r="G211" s="10"/>
      <c r="H211" s="10"/>
      <c r="I211" s="10"/>
      <c r="J211" s="10"/>
      <c r="K211" s="10"/>
      <c r="L211" s="10"/>
      <c r="M211" s="10"/>
    </row>
    <row r="212" spans="1:13" ht="12.6" customHeight="1" x14ac:dyDescent="0.2">
      <c r="A212" s="10"/>
      <c r="B212" s="10"/>
      <c r="C212" s="10"/>
      <c r="D212" s="10"/>
      <c r="E212" s="10"/>
      <c r="F212" s="10"/>
      <c r="G212" s="10"/>
      <c r="H212" s="10"/>
      <c r="I212" s="10"/>
      <c r="J212" s="10"/>
      <c r="K212" s="10"/>
      <c r="L212" s="10"/>
      <c r="M212" s="10"/>
    </row>
    <row r="213" spans="1:13" ht="12.6" customHeight="1" x14ac:dyDescent="0.2">
      <c r="A213" s="10"/>
      <c r="B213" s="10"/>
      <c r="C213" s="10"/>
      <c r="D213" s="10"/>
      <c r="E213" s="10"/>
      <c r="F213" s="10"/>
      <c r="G213" s="10"/>
      <c r="H213" s="10"/>
      <c r="I213" s="10"/>
      <c r="J213" s="10"/>
      <c r="K213" s="10"/>
      <c r="L213" s="10"/>
      <c r="M213" s="10"/>
    </row>
    <row r="214" spans="1:13" ht="12.6" customHeight="1" x14ac:dyDescent="0.2">
      <c r="A214" s="10"/>
      <c r="B214" s="10"/>
      <c r="C214" s="10"/>
      <c r="D214" s="10"/>
      <c r="E214" s="10"/>
      <c r="F214" s="10"/>
      <c r="G214" s="10"/>
      <c r="H214" s="10"/>
      <c r="I214" s="10"/>
      <c r="J214" s="10"/>
      <c r="K214" s="10"/>
      <c r="L214" s="10"/>
      <c r="M214" s="10"/>
    </row>
    <row r="215" spans="1:13" ht="12.6" customHeight="1" x14ac:dyDescent="0.2">
      <c r="A215" s="10"/>
      <c r="B215" s="10"/>
      <c r="C215" s="10"/>
      <c r="D215" s="10"/>
      <c r="E215" s="10"/>
      <c r="F215" s="10"/>
      <c r="G215" s="10"/>
      <c r="H215" s="10"/>
      <c r="I215" s="10"/>
      <c r="J215" s="10"/>
      <c r="K215" s="10"/>
      <c r="L215" s="10"/>
      <c r="M215" s="10"/>
    </row>
    <row r="216" spans="1:13" ht="12.6" customHeight="1" x14ac:dyDescent="0.2">
      <c r="A216" s="10"/>
      <c r="B216" s="10"/>
      <c r="C216" s="10"/>
      <c r="D216" s="10"/>
      <c r="E216" s="10"/>
      <c r="F216" s="10"/>
      <c r="G216" s="10"/>
      <c r="H216" s="10"/>
      <c r="I216" s="10"/>
      <c r="J216" s="10"/>
      <c r="K216" s="10"/>
      <c r="L216" s="10"/>
      <c r="M216" s="10"/>
    </row>
    <row r="217" spans="1:13" ht="12.6" customHeight="1" x14ac:dyDescent="0.2">
      <c r="A217" s="10"/>
      <c r="B217" s="10"/>
      <c r="C217" s="10"/>
      <c r="D217" s="10"/>
      <c r="E217" s="10"/>
      <c r="F217" s="10"/>
      <c r="G217" s="10"/>
      <c r="H217" s="10"/>
      <c r="I217" s="10"/>
      <c r="J217" s="10"/>
      <c r="K217" s="10"/>
      <c r="L217" s="10"/>
      <c r="M217" s="10"/>
    </row>
    <row r="218" spans="1:13" ht="12.6" customHeight="1" x14ac:dyDescent="0.2">
      <c r="A218" s="10"/>
      <c r="B218" s="10"/>
      <c r="C218" s="10"/>
      <c r="D218" s="10"/>
      <c r="E218" s="10"/>
      <c r="F218" s="10"/>
      <c r="G218" s="10"/>
      <c r="H218" s="10"/>
      <c r="I218" s="10"/>
      <c r="J218" s="10"/>
      <c r="K218" s="10"/>
      <c r="L218" s="10"/>
      <c r="M218" s="10"/>
    </row>
    <row r="219" spans="1:13" ht="12.6" customHeight="1" x14ac:dyDescent="0.2">
      <c r="A219" s="10"/>
      <c r="B219" s="10"/>
      <c r="C219" s="10"/>
      <c r="D219" s="10"/>
      <c r="E219" s="10"/>
      <c r="F219" s="10"/>
      <c r="G219" s="10"/>
      <c r="H219" s="10"/>
      <c r="I219" s="10"/>
      <c r="J219" s="10"/>
      <c r="K219" s="10"/>
      <c r="L219" s="10"/>
      <c r="M219" s="10"/>
    </row>
    <row r="220" spans="1:13" ht="12.6" customHeight="1" x14ac:dyDescent="0.2">
      <c r="A220" s="10"/>
      <c r="B220" s="10"/>
      <c r="C220" s="10"/>
      <c r="D220" s="10"/>
      <c r="E220" s="10"/>
      <c r="F220" s="10"/>
      <c r="G220" s="10"/>
      <c r="H220" s="10"/>
      <c r="I220" s="10"/>
      <c r="J220" s="10"/>
      <c r="K220" s="10"/>
      <c r="L220" s="10"/>
      <c r="M220" s="10"/>
    </row>
    <row r="221" spans="1:13" ht="12.6" customHeight="1" x14ac:dyDescent="0.2">
      <c r="A221" s="10"/>
      <c r="B221" s="10"/>
      <c r="C221" s="10"/>
      <c r="D221" s="10"/>
      <c r="E221" s="10"/>
      <c r="F221" s="10"/>
      <c r="G221" s="10"/>
      <c r="H221" s="10"/>
      <c r="I221" s="10"/>
      <c r="J221" s="10"/>
      <c r="K221" s="10"/>
      <c r="L221" s="10"/>
      <c r="M221" s="10"/>
    </row>
    <row r="222" spans="1:13" ht="12.6" customHeight="1" x14ac:dyDescent="0.2">
      <c r="A222" s="10"/>
      <c r="B222" s="10"/>
      <c r="C222" s="10"/>
      <c r="D222" s="10"/>
      <c r="E222" s="10"/>
      <c r="F222" s="10"/>
      <c r="G222" s="10"/>
      <c r="H222" s="10"/>
      <c r="I222" s="10"/>
      <c r="J222" s="10"/>
      <c r="K222" s="10"/>
      <c r="L222" s="10"/>
      <c r="M222" s="10"/>
    </row>
    <row r="223" spans="1:13" ht="12.6" customHeight="1" x14ac:dyDescent="0.2">
      <c r="A223" s="10"/>
      <c r="B223" s="10"/>
      <c r="C223" s="10"/>
      <c r="D223" s="10"/>
      <c r="E223" s="10"/>
      <c r="F223" s="10"/>
      <c r="G223" s="10"/>
      <c r="H223" s="10"/>
      <c r="I223" s="10"/>
      <c r="J223" s="10"/>
      <c r="K223" s="10"/>
      <c r="L223" s="10"/>
      <c r="M223" s="10"/>
    </row>
    <row r="224" spans="1:13" ht="12.6" customHeight="1" x14ac:dyDescent="0.2">
      <c r="A224" s="10"/>
      <c r="B224" s="10"/>
      <c r="C224" s="10"/>
      <c r="D224" s="10"/>
      <c r="E224" s="10"/>
      <c r="F224" s="10"/>
      <c r="G224" s="10"/>
      <c r="H224" s="10"/>
      <c r="I224" s="10"/>
      <c r="J224" s="10"/>
      <c r="K224" s="10"/>
      <c r="L224" s="10"/>
      <c r="M224" s="10"/>
    </row>
    <row r="225" spans="1:13" ht="12.6" customHeight="1" x14ac:dyDescent="0.2">
      <c r="A225" s="10"/>
      <c r="B225" s="10"/>
      <c r="C225" s="10"/>
      <c r="D225" s="10"/>
      <c r="E225" s="10"/>
      <c r="F225" s="10"/>
      <c r="G225" s="10"/>
      <c r="H225" s="10"/>
      <c r="I225" s="10"/>
      <c r="J225" s="10"/>
      <c r="K225" s="10"/>
      <c r="L225" s="10"/>
      <c r="M225" s="10"/>
    </row>
    <row r="226" spans="1:13" ht="12.6" customHeight="1" x14ac:dyDescent="0.2">
      <c r="A226" s="10"/>
      <c r="B226" s="10"/>
      <c r="C226" s="10"/>
      <c r="D226" s="10"/>
      <c r="E226" s="10"/>
      <c r="F226" s="10"/>
      <c r="G226" s="10"/>
      <c r="H226" s="10"/>
      <c r="I226" s="10"/>
      <c r="J226" s="10"/>
      <c r="K226" s="10"/>
      <c r="L226" s="10"/>
      <c r="M226" s="10"/>
    </row>
    <row r="227" spans="1:13" ht="12.6" customHeight="1" x14ac:dyDescent="0.2">
      <c r="A227" s="10"/>
      <c r="B227" s="10"/>
      <c r="C227" s="10"/>
      <c r="D227" s="10"/>
      <c r="E227" s="10"/>
      <c r="F227" s="10"/>
      <c r="G227" s="10"/>
      <c r="H227" s="10"/>
      <c r="I227" s="10"/>
      <c r="J227" s="10"/>
      <c r="K227" s="10"/>
      <c r="L227" s="10"/>
      <c r="M227" s="10"/>
    </row>
    <row r="228" spans="1:13" ht="12.6" customHeight="1" x14ac:dyDescent="0.2">
      <c r="A228" s="10"/>
      <c r="B228" s="10"/>
      <c r="C228" s="10"/>
      <c r="D228" s="10"/>
      <c r="E228" s="10"/>
      <c r="F228" s="10"/>
      <c r="G228" s="10"/>
      <c r="H228" s="10"/>
      <c r="I228" s="10"/>
      <c r="J228" s="10"/>
      <c r="K228" s="10"/>
      <c r="L228" s="10"/>
      <c r="M228" s="10"/>
    </row>
    <row r="229" spans="1:13" ht="12.6" customHeight="1" x14ac:dyDescent="0.2">
      <c r="A229" s="10"/>
      <c r="B229" s="10"/>
      <c r="C229" s="10"/>
      <c r="D229" s="10"/>
      <c r="E229" s="10"/>
      <c r="F229" s="10"/>
      <c r="G229" s="10"/>
      <c r="H229" s="10"/>
      <c r="I229" s="10"/>
      <c r="J229" s="10"/>
      <c r="K229" s="10"/>
      <c r="L229" s="10"/>
      <c r="M229" s="10"/>
    </row>
    <row r="230" spans="1:13" ht="12.6" customHeight="1" x14ac:dyDescent="0.2">
      <c r="A230" s="10"/>
      <c r="B230" s="10"/>
      <c r="C230" s="10"/>
      <c r="D230" s="10"/>
      <c r="E230" s="10"/>
      <c r="F230" s="10"/>
      <c r="G230" s="10"/>
      <c r="H230" s="10"/>
      <c r="I230" s="10"/>
      <c r="J230" s="10"/>
      <c r="K230" s="10"/>
      <c r="L230" s="10"/>
      <c r="M230" s="10"/>
    </row>
    <row r="231" spans="1:13" ht="12.6" customHeight="1" x14ac:dyDescent="0.2">
      <c r="A231" s="10"/>
      <c r="B231" s="10"/>
      <c r="C231" s="10"/>
      <c r="D231" s="10"/>
      <c r="E231" s="10"/>
      <c r="F231" s="10"/>
      <c r="G231" s="10"/>
      <c r="H231" s="10"/>
      <c r="I231" s="10"/>
      <c r="J231" s="10"/>
      <c r="K231" s="10"/>
      <c r="L231" s="10"/>
      <c r="M231" s="10"/>
    </row>
  </sheetData>
  <mergeCells count="10">
    <mergeCell ref="A43:N43"/>
    <mergeCell ref="A44:N44"/>
    <mergeCell ref="A1:M1"/>
    <mergeCell ref="A3:A5"/>
    <mergeCell ref="B3:J3"/>
    <mergeCell ref="K3:M4"/>
    <mergeCell ref="N3:N5"/>
    <mergeCell ref="B4:D4"/>
    <mergeCell ref="E4:G4"/>
    <mergeCell ref="H4:J4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88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27"/>
  <sheetViews>
    <sheetView showGridLines="0" showZeros="0" view="pageBreakPreview" zoomScaleSheetLayoutView="100" workbookViewId="0">
      <selection activeCell="F10" sqref="F10"/>
    </sheetView>
  </sheetViews>
  <sheetFormatPr baseColWidth="10" defaultRowHeight="12.75" customHeight="1" x14ac:dyDescent="0.2"/>
  <cols>
    <col min="1" max="1" width="30.140625" style="7" customWidth="1"/>
    <col min="2" max="3" width="4.42578125" style="14" bestFit="1" customWidth="1"/>
    <col min="4" max="4" width="5" style="14" bestFit="1" customWidth="1"/>
    <col min="5" max="5" width="4.42578125" style="14" bestFit="1" customWidth="1"/>
    <col min="6" max="7" width="5" style="14" bestFit="1" customWidth="1"/>
    <col min="8" max="9" width="3.42578125" style="14" bestFit="1" customWidth="1"/>
    <col min="10" max="11" width="5" style="14" bestFit="1" customWidth="1"/>
    <col min="12" max="12" width="5" style="7" bestFit="1" customWidth="1"/>
    <col min="13" max="13" width="5.42578125" style="7" bestFit="1" customWidth="1"/>
    <col min="14" max="16384" width="11.42578125" style="7"/>
  </cols>
  <sheetData>
    <row r="1" spans="1:16" s="79" customFormat="1" ht="14.25" customHeight="1" x14ac:dyDescent="0.2">
      <c r="A1" s="108" t="s">
        <v>62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</row>
    <row r="2" spans="1:16" s="6" customFormat="1" ht="14.25" customHeight="1" x14ac:dyDescent="0.2">
      <c r="A2" s="79"/>
      <c r="B2" s="5"/>
      <c r="C2" s="5"/>
      <c r="D2" s="5"/>
      <c r="E2" s="5"/>
      <c r="F2" s="5"/>
      <c r="G2" s="5"/>
      <c r="H2" s="5"/>
      <c r="I2" s="5"/>
      <c r="J2" s="5"/>
      <c r="K2" s="5"/>
    </row>
    <row r="3" spans="1:16" ht="12" x14ac:dyDescent="0.2">
      <c r="A3" s="88" t="s">
        <v>55</v>
      </c>
      <c r="B3" s="91" t="s">
        <v>48</v>
      </c>
      <c r="C3" s="91"/>
      <c r="D3" s="91"/>
      <c r="E3" s="91"/>
      <c r="F3" s="91"/>
      <c r="G3" s="91"/>
      <c r="H3" s="91"/>
      <c r="I3" s="91"/>
      <c r="J3" s="91"/>
      <c r="K3" s="91" t="s">
        <v>0</v>
      </c>
      <c r="L3" s="91"/>
      <c r="M3" s="92"/>
    </row>
    <row r="4" spans="1:16" ht="12" customHeight="1" x14ac:dyDescent="0.2">
      <c r="A4" s="89"/>
      <c r="B4" s="93" t="s">
        <v>49</v>
      </c>
      <c r="C4" s="93"/>
      <c r="D4" s="93"/>
      <c r="E4" s="93" t="s">
        <v>50</v>
      </c>
      <c r="F4" s="93"/>
      <c r="G4" s="93"/>
      <c r="H4" s="93" t="s">
        <v>51</v>
      </c>
      <c r="I4" s="93"/>
      <c r="J4" s="93"/>
      <c r="K4" s="93"/>
      <c r="L4" s="93"/>
      <c r="M4" s="94"/>
    </row>
    <row r="5" spans="1:16" ht="12" x14ac:dyDescent="0.2">
      <c r="A5" s="90"/>
      <c r="B5" s="20" t="s">
        <v>2</v>
      </c>
      <c r="C5" s="20" t="s">
        <v>1</v>
      </c>
      <c r="D5" s="20" t="s">
        <v>0</v>
      </c>
      <c r="E5" s="20" t="s">
        <v>2</v>
      </c>
      <c r="F5" s="20" t="s">
        <v>1</v>
      </c>
      <c r="G5" s="20" t="s">
        <v>0</v>
      </c>
      <c r="H5" s="20" t="s">
        <v>2</v>
      </c>
      <c r="I5" s="20" t="s">
        <v>1</v>
      </c>
      <c r="J5" s="20" t="s">
        <v>0</v>
      </c>
      <c r="K5" s="20" t="s">
        <v>2</v>
      </c>
      <c r="L5" s="20" t="s">
        <v>1</v>
      </c>
      <c r="M5" s="54" t="s">
        <v>0</v>
      </c>
    </row>
    <row r="6" spans="1:16" ht="12" x14ac:dyDescent="0.2">
      <c r="A6" s="37" t="s">
        <v>7</v>
      </c>
      <c r="B6" s="38">
        <f>SUM(B7:B26)</f>
        <v>64</v>
      </c>
      <c r="C6" s="38">
        <f>SUM(C7:C26)</f>
        <v>75</v>
      </c>
      <c r="D6" s="38">
        <f>+B6+C6</f>
        <v>139</v>
      </c>
      <c r="E6" s="38">
        <f>SUM(E7:E26)</f>
        <v>168</v>
      </c>
      <c r="F6" s="38">
        <f>SUM(F7:F26)</f>
        <v>227</v>
      </c>
      <c r="G6" s="38">
        <f>+E6+F6</f>
        <v>395</v>
      </c>
      <c r="H6" s="38">
        <f>SUM(H7:H26)</f>
        <v>3</v>
      </c>
      <c r="I6" s="38">
        <f>SUM(I7:I26)</f>
        <v>2</v>
      </c>
      <c r="J6" s="38">
        <f>+H6+I6</f>
        <v>5</v>
      </c>
      <c r="K6" s="38">
        <f>SUM(K7:K26)</f>
        <v>235</v>
      </c>
      <c r="L6" s="38">
        <f>SUM(L7:L26)</f>
        <v>304</v>
      </c>
      <c r="M6" s="38">
        <f>SUM(M7:M26)</f>
        <v>539</v>
      </c>
      <c r="N6" s="16">
        <f>SUM(B6:M6)</f>
        <v>2156</v>
      </c>
      <c r="O6" s="7">
        <f>+N6/4</f>
        <v>539</v>
      </c>
      <c r="P6" s="16">
        <f>O6-M6</f>
        <v>0</v>
      </c>
    </row>
    <row r="7" spans="1:16" ht="12" x14ac:dyDescent="0.2">
      <c r="A7" s="15" t="s">
        <v>28</v>
      </c>
      <c r="B7" s="2">
        <v>1</v>
      </c>
      <c r="C7" s="2"/>
      <c r="D7" s="2">
        <f t="shared" ref="D7:D37" si="0">+B7+C7</f>
        <v>1</v>
      </c>
      <c r="E7" s="2"/>
      <c r="F7" s="2"/>
      <c r="G7" s="2">
        <f t="shared" ref="G7:G37" si="1">+E7+F7</f>
        <v>0</v>
      </c>
      <c r="H7" s="2"/>
      <c r="I7" s="2"/>
      <c r="J7" s="2">
        <f t="shared" ref="J7:J37" si="2">+H7+I7</f>
        <v>0</v>
      </c>
      <c r="K7" s="2">
        <f>+B7+E7+H7</f>
        <v>1</v>
      </c>
      <c r="L7" s="2">
        <f>+C7+F7+I7</f>
        <v>0</v>
      </c>
      <c r="M7" s="2">
        <f>+L7+K7</f>
        <v>1</v>
      </c>
      <c r="N7" s="16">
        <f t="shared" ref="N7:N42" si="3">SUM(B7:M7)</f>
        <v>4</v>
      </c>
      <c r="O7" s="7">
        <f t="shared" ref="O7:O42" si="4">+N7/4</f>
        <v>1</v>
      </c>
      <c r="P7" s="16">
        <f t="shared" ref="P7:P42" si="5">O7-M7</f>
        <v>0</v>
      </c>
    </row>
    <row r="8" spans="1:16" ht="12" x14ac:dyDescent="0.2">
      <c r="A8" s="15" t="s">
        <v>8</v>
      </c>
      <c r="B8" s="2">
        <v>1</v>
      </c>
      <c r="C8" s="2"/>
      <c r="D8" s="2">
        <f t="shared" si="0"/>
        <v>1</v>
      </c>
      <c r="E8" s="2">
        <v>3</v>
      </c>
      <c r="F8" s="2">
        <v>2</v>
      </c>
      <c r="G8" s="2">
        <f t="shared" si="1"/>
        <v>5</v>
      </c>
      <c r="H8" s="2"/>
      <c r="I8" s="2"/>
      <c r="J8" s="2">
        <f t="shared" si="2"/>
        <v>0</v>
      </c>
      <c r="K8" s="2">
        <f t="shared" ref="K8:L26" si="6">+B8+E8+H8</f>
        <v>4</v>
      </c>
      <c r="L8" s="2">
        <f t="shared" si="6"/>
        <v>2</v>
      </c>
      <c r="M8" s="2">
        <f t="shared" ref="M8:M26" si="7">+L8+K8</f>
        <v>6</v>
      </c>
      <c r="N8" s="16">
        <f t="shared" si="3"/>
        <v>24</v>
      </c>
      <c r="O8" s="7">
        <f t="shared" si="4"/>
        <v>6</v>
      </c>
      <c r="P8" s="16">
        <f t="shared" si="5"/>
        <v>0</v>
      </c>
    </row>
    <row r="9" spans="1:16" ht="12" x14ac:dyDescent="0.2">
      <c r="A9" s="15" t="s">
        <v>30</v>
      </c>
      <c r="B9" s="2">
        <v>2</v>
      </c>
      <c r="C9" s="2">
        <v>3</v>
      </c>
      <c r="D9" s="2">
        <f t="shared" si="0"/>
        <v>5</v>
      </c>
      <c r="E9" s="2"/>
      <c r="F9" s="2">
        <v>2</v>
      </c>
      <c r="G9" s="2">
        <f t="shared" si="1"/>
        <v>2</v>
      </c>
      <c r="H9" s="2"/>
      <c r="I9" s="2"/>
      <c r="J9" s="2">
        <f t="shared" si="2"/>
        <v>0</v>
      </c>
      <c r="K9" s="2">
        <f t="shared" si="6"/>
        <v>2</v>
      </c>
      <c r="L9" s="2">
        <f t="shared" si="6"/>
        <v>5</v>
      </c>
      <c r="M9" s="2">
        <f t="shared" si="7"/>
        <v>7</v>
      </c>
      <c r="N9" s="16">
        <f t="shared" si="3"/>
        <v>28</v>
      </c>
      <c r="O9" s="7">
        <f t="shared" si="4"/>
        <v>7</v>
      </c>
      <c r="P9" s="16">
        <f t="shared" si="5"/>
        <v>0</v>
      </c>
    </row>
    <row r="10" spans="1:16" ht="12" x14ac:dyDescent="0.2">
      <c r="A10" s="15" t="s">
        <v>9</v>
      </c>
      <c r="B10" s="2">
        <v>1</v>
      </c>
      <c r="C10" s="2">
        <v>3</v>
      </c>
      <c r="D10" s="2">
        <f t="shared" si="0"/>
        <v>4</v>
      </c>
      <c r="E10" s="2">
        <v>7</v>
      </c>
      <c r="F10" s="2">
        <v>8</v>
      </c>
      <c r="G10" s="2">
        <f t="shared" si="1"/>
        <v>15</v>
      </c>
      <c r="H10" s="2"/>
      <c r="I10" s="2"/>
      <c r="J10" s="2">
        <f t="shared" si="2"/>
        <v>0</v>
      </c>
      <c r="K10" s="2">
        <f t="shared" si="6"/>
        <v>8</v>
      </c>
      <c r="L10" s="2">
        <f t="shared" si="6"/>
        <v>11</v>
      </c>
      <c r="M10" s="2">
        <f t="shared" si="7"/>
        <v>19</v>
      </c>
      <c r="N10" s="16">
        <f t="shared" si="3"/>
        <v>76</v>
      </c>
      <c r="O10" s="7">
        <f t="shared" si="4"/>
        <v>19</v>
      </c>
      <c r="P10" s="16">
        <f t="shared" si="5"/>
        <v>0</v>
      </c>
    </row>
    <row r="11" spans="1:16" ht="12" x14ac:dyDescent="0.2">
      <c r="A11" s="15" t="s">
        <v>10</v>
      </c>
      <c r="B11" s="2">
        <v>15</v>
      </c>
      <c r="C11" s="2">
        <v>18</v>
      </c>
      <c r="D11" s="2">
        <f t="shared" si="0"/>
        <v>33</v>
      </c>
      <c r="E11" s="2">
        <v>7</v>
      </c>
      <c r="F11" s="2">
        <v>20</v>
      </c>
      <c r="G11" s="2">
        <f t="shared" si="1"/>
        <v>27</v>
      </c>
      <c r="H11" s="2">
        <v>1</v>
      </c>
      <c r="I11" s="2"/>
      <c r="J11" s="2">
        <f t="shared" si="2"/>
        <v>1</v>
      </c>
      <c r="K11" s="2">
        <f t="shared" si="6"/>
        <v>23</v>
      </c>
      <c r="L11" s="2">
        <f t="shared" si="6"/>
        <v>38</v>
      </c>
      <c r="M11" s="2">
        <f t="shared" si="7"/>
        <v>61</v>
      </c>
      <c r="N11" s="16">
        <f t="shared" si="3"/>
        <v>244</v>
      </c>
      <c r="O11" s="7">
        <f t="shared" si="4"/>
        <v>61</v>
      </c>
      <c r="P11" s="16">
        <f t="shared" si="5"/>
        <v>0</v>
      </c>
    </row>
    <row r="12" spans="1:16" ht="12" x14ac:dyDescent="0.2">
      <c r="A12" s="15" t="s">
        <v>11</v>
      </c>
      <c r="B12" s="2">
        <v>1</v>
      </c>
      <c r="C12" s="2">
        <v>3</v>
      </c>
      <c r="D12" s="2">
        <f t="shared" si="0"/>
        <v>4</v>
      </c>
      <c r="E12" s="2"/>
      <c r="F12" s="2">
        <v>2</v>
      </c>
      <c r="G12" s="2">
        <f t="shared" si="1"/>
        <v>2</v>
      </c>
      <c r="H12" s="2"/>
      <c r="I12" s="2"/>
      <c r="J12" s="2">
        <f t="shared" si="2"/>
        <v>0</v>
      </c>
      <c r="K12" s="2">
        <f t="shared" si="6"/>
        <v>1</v>
      </c>
      <c r="L12" s="2">
        <f t="shared" si="6"/>
        <v>5</v>
      </c>
      <c r="M12" s="2">
        <f t="shared" si="7"/>
        <v>6</v>
      </c>
      <c r="N12" s="16">
        <f t="shared" si="3"/>
        <v>24</v>
      </c>
      <c r="O12" s="7">
        <f t="shared" si="4"/>
        <v>6</v>
      </c>
      <c r="P12" s="16">
        <f t="shared" si="5"/>
        <v>0</v>
      </c>
    </row>
    <row r="13" spans="1:16" ht="12" x14ac:dyDescent="0.2">
      <c r="A13" s="15" t="s">
        <v>12</v>
      </c>
      <c r="B13" s="2">
        <v>4</v>
      </c>
      <c r="C13" s="2">
        <v>2</v>
      </c>
      <c r="D13" s="2">
        <f t="shared" si="0"/>
        <v>6</v>
      </c>
      <c r="E13" s="2">
        <v>41</v>
      </c>
      <c r="F13" s="2">
        <v>51</v>
      </c>
      <c r="G13" s="2">
        <f t="shared" si="1"/>
        <v>92</v>
      </c>
      <c r="H13" s="2"/>
      <c r="I13" s="2"/>
      <c r="J13" s="2">
        <f t="shared" si="2"/>
        <v>0</v>
      </c>
      <c r="K13" s="2">
        <f t="shared" si="6"/>
        <v>45</v>
      </c>
      <c r="L13" s="2">
        <f t="shared" si="6"/>
        <v>53</v>
      </c>
      <c r="M13" s="2">
        <f t="shared" si="7"/>
        <v>98</v>
      </c>
      <c r="N13" s="16">
        <f t="shared" si="3"/>
        <v>392</v>
      </c>
      <c r="O13" s="7">
        <f t="shared" si="4"/>
        <v>98</v>
      </c>
      <c r="P13" s="16">
        <f t="shared" si="5"/>
        <v>0</v>
      </c>
    </row>
    <row r="14" spans="1:16" ht="12" x14ac:dyDescent="0.2">
      <c r="A14" s="15" t="s">
        <v>13</v>
      </c>
      <c r="B14" s="2">
        <v>21</v>
      </c>
      <c r="C14" s="2">
        <v>13</v>
      </c>
      <c r="D14" s="2">
        <f t="shared" si="0"/>
        <v>34</v>
      </c>
      <c r="E14" s="2">
        <v>16</v>
      </c>
      <c r="F14" s="2">
        <v>11</v>
      </c>
      <c r="G14" s="2">
        <f t="shared" si="1"/>
        <v>27</v>
      </c>
      <c r="H14" s="2"/>
      <c r="I14" s="2"/>
      <c r="J14" s="2">
        <f t="shared" si="2"/>
        <v>0</v>
      </c>
      <c r="K14" s="2">
        <f t="shared" si="6"/>
        <v>37</v>
      </c>
      <c r="L14" s="2">
        <f t="shared" si="6"/>
        <v>24</v>
      </c>
      <c r="M14" s="2">
        <f t="shared" si="7"/>
        <v>61</v>
      </c>
      <c r="N14" s="16">
        <f t="shared" si="3"/>
        <v>244</v>
      </c>
      <c r="O14" s="7">
        <f t="shared" si="4"/>
        <v>61</v>
      </c>
      <c r="P14" s="16">
        <f t="shared" si="5"/>
        <v>0</v>
      </c>
    </row>
    <row r="15" spans="1:16" ht="12" x14ac:dyDescent="0.2">
      <c r="A15" s="15" t="s">
        <v>31</v>
      </c>
      <c r="B15" s="2"/>
      <c r="C15" s="2">
        <v>2</v>
      </c>
      <c r="D15" s="2">
        <f t="shared" si="0"/>
        <v>2</v>
      </c>
      <c r="E15" s="2">
        <v>6</v>
      </c>
      <c r="F15" s="2">
        <v>9</v>
      </c>
      <c r="G15" s="2">
        <f t="shared" si="1"/>
        <v>15</v>
      </c>
      <c r="H15" s="2"/>
      <c r="I15" s="2"/>
      <c r="J15" s="2">
        <f t="shared" si="2"/>
        <v>0</v>
      </c>
      <c r="K15" s="2">
        <f t="shared" si="6"/>
        <v>6</v>
      </c>
      <c r="L15" s="2">
        <f t="shared" si="6"/>
        <v>11</v>
      </c>
      <c r="M15" s="2">
        <f t="shared" si="7"/>
        <v>17</v>
      </c>
      <c r="N15" s="16">
        <f t="shared" si="3"/>
        <v>68</v>
      </c>
      <c r="O15" s="7">
        <f t="shared" si="4"/>
        <v>17</v>
      </c>
      <c r="P15" s="16">
        <f t="shared" si="5"/>
        <v>0</v>
      </c>
    </row>
    <row r="16" spans="1:16" ht="12" x14ac:dyDescent="0.2">
      <c r="A16" s="15" t="s">
        <v>45</v>
      </c>
      <c r="B16" s="2">
        <v>1</v>
      </c>
      <c r="C16" s="2">
        <v>5</v>
      </c>
      <c r="D16" s="2">
        <f t="shared" si="0"/>
        <v>6</v>
      </c>
      <c r="E16" s="2">
        <v>2</v>
      </c>
      <c r="F16" s="2">
        <v>25</v>
      </c>
      <c r="G16" s="2">
        <f t="shared" si="1"/>
        <v>27</v>
      </c>
      <c r="H16" s="2"/>
      <c r="I16" s="2"/>
      <c r="J16" s="2">
        <f t="shared" si="2"/>
        <v>0</v>
      </c>
      <c r="K16" s="2">
        <f t="shared" si="6"/>
        <v>3</v>
      </c>
      <c r="L16" s="2">
        <f t="shared" si="6"/>
        <v>30</v>
      </c>
      <c r="M16" s="2">
        <f t="shared" si="7"/>
        <v>33</v>
      </c>
      <c r="N16" s="16">
        <f t="shared" si="3"/>
        <v>132</v>
      </c>
      <c r="O16" s="7">
        <f t="shared" si="4"/>
        <v>33</v>
      </c>
      <c r="P16" s="16">
        <f t="shared" si="5"/>
        <v>0</v>
      </c>
    </row>
    <row r="17" spans="1:16" ht="12" x14ac:dyDescent="0.2">
      <c r="A17" s="15" t="s">
        <v>33</v>
      </c>
      <c r="B17" s="2">
        <v>8</v>
      </c>
      <c r="C17" s="2">
        <v>6</v>
      </c>
      <c r="D17" s="2">
        <f t="shared" si="0"/>
        <v>14</v>
      </c>
      <c r="E17" s="2">
        <v>7</v>
      </c>
      <c r="F17" s="2">
        <v>9</v>
      </c>
      <c r="G17" s="2">
        <f t="shared" si="1"/>
        <v>16</v>
      </c>
      <c r="H17" s="2">
        <v>1</v>
      </c>
      <c r="I17" s="2">
        <v>1</v>
      </c>
      <c r="J17" s="2">
        <f t="shared" si="2"/>
        <v>2</v>
      </c>
      <c r="K17" s="2">
        <f t="shared" si="6"/>
        <v>16</v>
      </c>
      <c r="L17" s="2">
        <f t="shared" si="6"/>
        <v>16</v>
      </c>
      <c r="M17" s="2">
        <f t="shared" si="7"/>
        <v>32</v>
      </c>
      <c r="N17" s="16">
        <f t="shared" si="3"/>
        <v>128</v>
      </c>
      <c r="O17" s="7">
        <f t="shared" si="4"/>
        <v>32</v>
      </c>
      <c r="P17" s="16">
        <f t="shared" si="5"/>
        <v>0</v>
      </c>
    </row>
    <row r="18" spans="1:16" ht="12" x14ac:dyDescent="0.2">
      <c r="A18" s="15" t="s">
        <v>15</v>
      </c>
      <c r="B18" s="2"/>
      <c r="C18" s="2"/>
      <c r="D18" s="2">
        <f t="shared" si="0"/>
        <v>0</v>
      </c>
      <c r="E18" s="2"/>
      <c r="F18" s="2">
        <v>1</v>
      </c>
      <c r="G18" s="2">
        <f t="shared" si="1"/>
        <v>1</v>
      </c>
      <c r="H18" s="2"/>
      <c r="I18" s="2"/>
      <c r="J18" s="2">
        <f t="shared" si="2"/>
        <v>0</v>
      </c>
      <c r="K18" s="2">
        <f t="shared" si="6"/>
        <v>0</v>
      </c>
      <c r="L18" s="2">
        <f t="shared" si="6"/>
        <v>1</v>
      </c>
      <c r="M18" s="2">
        <f t="shared" si="7"/>
        <v>1</v>
      </c>
      <c r="N18" s="16">
        <f t="shared" si="3"/>
        <v>4</v>
      </c>
      <c r="O18" s="7">
        <f t="shared" si="4"/>
        <v>1</v>
      </c>
      <c r="P18" s="16">
        <f t="shared" si="5"/>
        <v>0</v>
      </c>
    </row>
    <row r="19" spans="1:16" ht="12" x14ac:dyDescent="0.2">
      <c r="A19" s="15" t="s">
        <v>14</v>
      </c>
      <c r="B19" s="2"/>
      <c r="C19" s="2"/>
      <c r="D19" s="2">
        <f t="shared" si="0"/>
        <v>0</v>
      </c>
      <c r="E19" s="2">
        <v>4</v>
      </c>
      <c r="F19" s="2">
        <v>2</v>
      </c>
      <c r="G19" s="2">
        <f t="shared" si="1"/>
        <v>6</v>
      </c>
      <c r="H19" s="2"/>
      <c r="I19" s="2"/>
      <c r="J19" s="2">
        <f t="shared" si="2"/>
        <v>0</v>
      </c>
      <c r="K19" s="2">
        <f t="shared" si="6"/>
        <v>4</v>
      </c>
      <c r="L19" s="2">
        <f t="shared" si="6"/>
        <v>2</v>
      </c>
      <c r="M19" s="2">
        <f t="shared" si="7"/>
        <v>6</v>
      </c>
      <c r="N19" s="16">
        <f t="shared" si="3"/>
        <v>24</v>
      </c>
      <c r="O19" s="7">
        <f t="shared" si="4"/>
        <v>6</v>
      </c>
      <c r="P19" s="16">
        <f t="shared" si="5"/>
        <v>0</v>
      </c>
    </row>
    <row r="20" spans="1:16" ht="12" x14ac:dyDescent="0.2">
      <c r="A20" s="15" t="s">
        <v>16</v>
      </c>
      <c r="B20" s="2">
        <v>3</v>
      </c>
      <c r="C20" s="2">
        <v>3</v>
      </c>
      <c r="D20" s="2">
        <f t="shared" si="0"/>
        <v>6</v>
      </c>
      <c r="E20" s="2">
        <v>5</v>
      </c>
      <c r="F20" s="2">
        <v>4</v>
      </c>
      <c r="G20" s="2">
        <f t="shared" si="1"/>
        <v>9</v>
      </c>
      <c r="H20" s="2"/>
      <c r="I20" s="2"/>
      <c r="J20" s="2">
        <f t="shared" si="2"/>
        <v>0</v>
      </c>
      <c r="K20" s="2">
        <f t="shared" si="6"/>
        <v>8</v>
      </c>
      <c r="L20" s="2">
        <f t="shared" si="6"/>
        <v>7</v>
      </c>
      <c r="M20" s="2">
        <f t="shared" si="7"/>
        <v>15</v>
      </c>
      <c r="N20" s="16">
        <f t="shared" si="3"/>
        <v>60</v>
      </c>
      <c r="O20" s="7">
        <f t="shared" si="4"/>
        <v>15</v>
      </c>
      <c r="P20" s="16">
        <f t="shared" si="5"/>
        <v>0</v>
      </c>
    </row>
    <row r="21" spans="1:16" ht="12" x14ac:dyDescent="0.2">
      <c r="A21" s="15" t="s">
        <v>17</v>
      </c>
      <c r="B21" s="2"/>
      <c r="C21" s="2">
        <v>1</v>
      </c>
      <c r="D21" s="2">
        <f t="shared" si="0"/>
        <v>1</v>
      </c>
      <c r="E21" s="2">
        <v>1</v>
      </c>
      <c r="F21" s="2">
        <v>5</v>
      </c>
      <c r="G21" s="2">
        <f t="shared" si="1"/>
        <v>6</v>
      </c>
      <c r="H21" s="2"/>
      <c r="I21" s="2"/>
      <c r="J21" s="2">
        <f t="shared" si="2"/>
        <v>0</v>
      </c>
      <c r="K21" s="2">
        <f t="shared" si="6"/>
        <v>1</v>
      </c>
      <c r="L21" s="2">
        <f t="shared" si="6"/>
        <v>6</v>
      </c>
      <c r="M21" s="2">
        <f t="shared" si="7"/>
        <v>7</v>
      </c>
      <c r="N21" s="16">
        <f t="shared" si="3"/>
        <v>28</v>
      </c>
      <c r="O21" s="7">
        <f t="shared" si="4"/>
        <v>7</v>
      </c>
      <c r="P21" s="16">
        <f t="shared" si="5"/>
        <v>0</v>
      </c>
    </row>
    <row r="22" spans="1:16" ht="12" x14ac:dyDescent="0.2">
      <c r="A22" s="15" t="s">
        <v>35</v>
      </c>
      <c r="B22" s="2"/>
      <c r="C22" s="2"/>
      <c r="D22" s="2">
        <f t="shared" si="0"/>
        <v>0</v>
      </c>
      <c r="E22" s="2">
        <v>1</v>
      </c>
      <c r="F22" s="2">
        <v>2</v>
      </c>
      <c r="G22" s="2">
        <f t="shared" si="1"/>
        <v>3</v>
      </c>
      <c r="H22" s="2"/>
      <c r="I22" s="2"/>
      <c r="J22" s="2">
        <f t="shared" si="2"/>
        <v>0</v>
      </c>
      <c r="K22" s="2">
        <f t="shared" si="6"/>
        <v>1</v>
      </c>
      <c r="L22" s="2">
        <f t="shared" si="6"/>
        <v>2</v>
      </c>
      <c r="M22" s="2">
        <f t="shared" si="7"/>
        <v>3</v>
      </c>
      <c r="N22" s="16">
        <f t="shared" si="3"/>
        <v>12</v>
      </c>
      <c r="O22" s="7">
        <f t="shared" si="4"/>
        <v>3</v>
      </c>
      <c r="P22" s="16">
        <f t="shared" si="5"/>
        <v>0</v>
      </c>
    </row>
    <row r="23" spans="1:16" ht="12" x14ac:dyDescent="0.2">
      <c r="A23" s="15" t="s">
        <v>52</v>
      </c>
      <c r="B23" s="2"/>
      <c r="C23" s="2">
        <v>1</v>
      </c>
      <c r="D23" s="2">
        <f t="shared" si="0"/>
        <v>1</v>
      </c>
      <c r="E23" s="2">
        <v>5</v>
      </c>
      <c r="F23" s="2">
        <v>9</v>
      </c>
      <c r="G23" s="2">
        <f t="shared" si="1"/>
        <v>14</v>
      </c>
      <c r="H23" s="2"/>
      <c r="I23" s="2"/>
      <c r="J23" s="2">
        <f t="shared" si="2"/>
        <v>0</v>
      </c>
      <c r="K23" s="2">
        <f t="shared" si="6"/>
        <v>5</v>
      </c>
      <c r="L23" s="2">
        <f t="shared" si="6"/>
        <v>10</v>
      </c>
      <c r="M23" s="2">
        <f t="shared" si="7"/>
        <v>15</v>
      </c>
      <c r="N23" s="16">
        <f t="shared" si="3"/>
        <v>60</v>
      </c>
      <c r="O23" s="7">
        <f t="shared" si="4"/>
        <v>15</v>
      </c>
      <c r="P23" s="16">
        <f t="shared" si="5"/>
        <v>0</v>
      </c>
    </row>
    <row r="24" spans="1:16" ht="12" x14ac:dyDescent="0.2">
      <c r="A24" s="15" t="s">
        <v>37</v>
      </c>
      <c r="B24" s="2">
        <v>2</v>
      </c>
      <c r="C24" s="2">
        <v>5</v>
      </c>
      <c r="D24" s="2">
        <f t="shared" si="0"/>
        <v>7</v>
      </c>
      <c r="E24" s="2">
        <v>4</v>
      </c>
      <c r="F24" s="2">
        <v>3</v>
      </c>
      <c r="G24" s="2">
        <f t="shared" si="1"/>
        <v>7</v>
      </c>
      <c r="H24" s="2">
        <v>1</v>
      </c>
      <c r="I24" s="2">
        <v>1</v>
      </c>
      <c r="J24" s="2">
        <f t="shared" si="2"/>
        <v>2</v>
      </c>
      <c r="K24" s="2">
        <f t="shared" si="6"/>
        <v>7</v>
      </c>
      <c r="L24" s="2">
        <f t="shared" si="6"/>
        <v>9</v>
      </c>
      <c r="M24" s="2">
        <f t="shared" si="7"/>
        <v>16</v>
      </c>
      <c r="N24" s="16">
        <f t="shared" si="3"/>
        <v>64</v>
      </c>
      <c r="O24" s="7">
        <f t="shared" si="4"/>
        <v>16</v>
      </c>
      <c r="P24" s="16">
        <f t="shared" si="5"/>
        <v>0</v>
      </c>
    </row>
    <row r="25" spans="1:16" ht="12" x14ac:dyDescent="0.2">
      <c r="A25" s="15" t="s">
        <v>38</v>
      </c>
      <c r="B25" s="2">
        <v>1</v>
      </c>
      <c r="C25" s="2">
        <v>5</v>
      </c>
      <c r="D25" s="2">
        <f t="shared" si="0"/>
        <v>6</v>
      </c>
      <c r="E25" s="2">
        <v>50</v>
      </c>
      <c r="F25" s="2">
        <v>47</v>
      </c>
      <c r="G25" s="2">
        <f t="shared" si="1"/>
        <v>97</v>
      </c>
      <c r="H25" s="2"/>
      <c r="I25" s="2"/>
      <c r="J25" s="2">
        <f t="shared" si="2"/>
        <v>0</v>
      </c>
      <c r="K25" s="2">
        <f t="shared" si="6"/>
        <v>51</v>
      </c>
      <c r="L25" s="2">
        <f t="shared" si="6"/>
        <v>52</v>
      </c>
      <c r="M25" s="2">
        <f t="shared" si="7"/>
        <v>103</v>
      </c>
      <c r="N25" s="16">
        <f t="shared" si="3"/>
        <v>412</v>
      </c>
      <c r="O25" s="7">
        <f t="shared" si="4"/>
        <v>103</v>
      </c>
      <c r="P25" s="16">
        <f t="shared" si="5"/>
        <v>0</v>
      </c>
    </row>
    <row r="26" spans="1:16" ht="12" x14ac:dyDescent="0.2">
      <c r="A26" s="15" t="s">
        <v>18</v>
      </c>
      <c r="B26" s="2">
        <v>3</v>
      </c>
      <c r="C26" s="2">
        <v>5</v>
      </c>
      <c r="D26" s="2">
        <f t="shared" si="0"/>
        <v>8</v>
      </c>
      <c r="E26" s="2">
        <v>9</v>
      </c>
      <c r="F26" s="2">
        <v>15</v>
      </c>
      <c r="G26" s="2">
        <f t="shared" si="1"/>
        <v>24</v>
      </c>
      <c r="H26" s="2"/>
      <c r="I26" s="2"/>
      <c r="J26" s="2">
        <f t="shared" si="2"/>
        <v>0</v>
      </c>
      <c r="K26" s="2">
        <f t="shared" si="6"/>
        <v>12</v>
      </c>
      <c r="L26" s="2">
        <f t="shared" si="6"/>
        <v>20</v>
      </c>
      <c r="M26" s="2">
        <f t="shared" si="7"/>
        <v>32</v>
      </c>
      <c r="N26" s="16">
        <f t="shared" si="3"/>
        <v>128</v>
      </c>
      <c r="O26" s="7">
        <f t="shared" si="4"/>
        <v>32</v>
      </c>
      <c r="P26" s="16">
        <f t="shared" si="5"/>
        <v>0</v>
      </c>
    </row>
    <row r="27" spans="1:16" ht="12" x14ac:dyDescent="0.2">
      <c r="A27" s="43" t="s">
        <v>19</v>
      </c>
      <c r="B27" s="1">
        <f>SUM(B28:B37)</f>
        <v>44</v>
      </c>
      <c r="C27" s="1">
        <f>SUM(C28:C37)</f>
        <v>61</v>
      </c>
      <c r="D27" s="1">
        <f>+B27+C27</f>
        <v>105</v>
      </c>
      <c r="E27" s="1">
        <f>SUM(E28:E37)</f>
        <v>97</v>
      </c>
      <c r="F27" s="1">
        <f>SUM(F28:F37)</f>
        <v>113</v>
      </c>
      <c r="G27" s="1">
        <f>+E27+F27</f>
        <v>210</v>
      </c>
      <c r="H27" s="1">
        <f>SUM(H28:H37)</f>
        <v>0</v>
      </c>
      <c r="I27" s="1">
        <f>SUM(I28:I37)</f>
        <v>2</v>
      </c>
      <c r="J27" s="1">
        <f>+H27+I27</f>
        <v>2</v>
      </c>
      <c r="K27" s="1">
        <f>SUM(K28:K37)</f>
        <v>141</v>
      </c>
      <c r="L27" s="1">
        <f>SUM(L28:L37)</f>
        <v>176</v>
      </c>
      <c r="M27" s="1">
        <f>SUM(M28:M37)</f>
        <v>317</v>
      </c>
      <c r="N27" s="16">
        <f t="shared" si="3"/>
        <v>1268</v>
      </c>
      <c r="O27" s="7">
        <f t="shared" si="4"/>
        <v>317</v>
      </c>
      <c r="P27" s="16">
        <f t="shared" si="5"/>
        <v>0</v>
      </c>
    </row>
    <row r="28" spans="1:16" ht="12" x14ac:dyDescent="0.2">
      <c r="A28" s="55" t="s">
        <v>39</v>
      </c>
      <c r="B28" s="2">
        <v>1</v>
      </c>
      <c r="C28" s="2">
        <v>9</v>
      </c>
      <c r="D28" s="2">
        <f>+B28+C28</f>
        <v>10</v>
      </c>
      <c r="E28" s="2">
        <v>2</v>
      </c>
      <c r="F28" s="2">
        <v>4</v>
      </c>
      <c r="G28" s="2">
        <f>+E28+F28</f>
        <v>6</v>
      </c>
      <c r="H28" s="2"/>
      <c r="I28" s="2"/>
      <c r="J28" s="2">
        <f>+H28+I28</f>
        <v>0</v>
      </c>
      <c r="K28" s="2">
        <f>+B28+E28+H28</f>
        <v>3</v>
      </c>
      <c r="L28" s="2">
        <f>+C28+F28+I28</f>
        <v>13</v>
      </c>
      <c r="M28" s="2">
        <f>+L28+K28</f>
        <v>16</v>
      </c>
      <c r="N28" s="16">
        <f t="shared" si="3"/>
        <v>64</v>
      </c>
      <c r="O28" s="7">
        <f t="shared" si="4"/>
        <v>16</v>
      </c>
      <c r="P28" s="16">
        <f t="shared" si="5"/>
        <v>0</v>
      </c>
    </row>
    <row r="29" spans="1:16" ht="12" x14ac:dyDescent="0.2">
      <c r="A29" s="55" t="s">
        <v>20</v>
      </c>
      <c r="B29" s="3">
        <v>5</v>
      </c>
      <c r="C29" s="3">
        <v>5</v>
      </c>
      <c r="D29" s="3">
        <f t="shared" si="0"/>
        <v>10</v>
      </c>
      <c r="E29" s="3">
        <v>8</v>
      </c>
      <c r="F29" s="3">
        <v>6</v>
      </c>
      <c r="G29" s="3">
        <f t="shared" si="1"/>
        <v>14</v>
      </c>
      <c r="H29" s="3"/>
      <c r="I29" s="3">
        <v>1</v>
      </c>
      <c r="J29" s="3">
        <f t="shared" si="2"/>
        <v>1</v>
      </c>
      <c r="K29" s="3">
        <f>+B29+E29+H29</f>
        <v>13</v>
      </c>
      <c r="L29" s="3">
        <f>+C29+F29+I29</f>
        <v>12</v>
      </c>
      <c r="M29" s="3">
        <f t="shared" ref="M29:M36" si="8">+L29+K29</f>
        <v>25</v>
      </c>
      <c r="N29" s="16">
        <f t="shared" si="3"/>
        <v>100</v>
      </c>
      <c r="O29" s="7">
        <f t="shared" si="4"/>
        <v>25</v>
      </c>
      <c r="P29" s="16">
        <f t="shared" si="5"/>
        <v>0</v>
      </c>
    </row>
    <row r="30" spans="1:16" ht="12" x14ac:dyDescent="0.2">
      <c r="A30" s="15" t="s">
        <v>40</v>
      </c>
      <c r="B30" s="3">
        <v>2</v>
      </c>
      <c r="C30" s="3">
        <v>5</v>
      </c>
      <c r="D30" s="3">
        <f t="shared" si="0"/>
        <v>7</v>
      </c>
      <c r="E30" s="3">
        <v>22</v>
      </c>
      <c r="F30" s="3">
        <v>32</v>
      </c>
      <c r="G30" s="3">
        <f t="shared" si="1"/>
        <v>54</v>
      </c>
      <c r="H30" s="3"/>
      <c r="I30" s="3">
        <v>1</v>
      </c>
      <c r="J30" s="3">
        <f t="shared" si="2"/>
        <v>1</v>
      </c>
      <c r="K30" s="3">
        <f t="shared" ref="K30:L37" si="9">+B30+E30+H30</f>
        <v>24</v>
      </c>
      <c r="L30" s="3">
        <f t="shared" si="9"/>
        <v>38</v>
      </c>
      <c r="M30" s="3">
        <f t="shared" si="8"/>
        <v>62</v>
      </c>
      <c r="N30" s="16">
        <f t="shared" si="3"/>
        <v>248</v>
      </c>
      <c r="O30" s="7">
        <f t="shared" si="4"/>
        <v>62</v>
      </c>
      <c r="P30" s="16">
        <f t="shared" si="5"/>
        <v>0</v>
      </c>
    </row>
    <row r="31" spans="1:16" ht="12" x14ac:dyDescent="0.2">
      <c r="A31" s="15" t="s">
        <v>21</v>
      </c>
      <c r="B31" s="2">
        <v>6</v>
      </c>
      <c r="C31" s="2">
        <v>11</v>
      </c>
      <c r="D31" s="2">
        <f t="shared" si="0"/>
        <v>17</v>
      </c>
      <c r="E31" s="2">
        <v>9</v>
      </c>
      <c r="F31" s="2">
        <v>9</v>
      </c>
      <c r="G31" s="2">
        <f t="shared" si="1"/>
        <v>18</v>
      </c>
      <c r="H31" s="2"/>
      <c r="I31" s="2"/>
      <c r="J31" s="2">
        <f t="shared" si="2"/>
        <v>0</v>
      </c>
      <c r="K31" s="2">
        <f t="shared" si="9"/>
        <v>15</v>
      </c>
      <c r="L31" s="2">
        <f t="shared" si="9"/>
        <v>20</v>
      </c>
      <c r="M31" s="2">
        <f t="shared" si="8"/>
        <v>35</v>
      </c>
      <c r="N31" s="16">
        <f t="shared" si="3"/>
        <v>140</v>
      </c>
      <c r="O31" s="7">
        <f t="shared" si="4"/>
        <v>35</v>
      </c>
      <c r="P31" s="16">
        <f t="shared" si="5"/>
        <v>0</v>
      </c>
    </row>
    <row r="32" spans="1:16" ht="12" x14ac:dyDescent="0.2">
      <c r="A32" s="15" t="s">
        <v>41</v>
      </c>
      <c r="B32" s="2">
        <v>6</v>
      </c>
      <c r="C32" s="2">
        <v>7</v>
      </c>
      <c r="D32" s="2">
        <f t="shared" si="0"/>
        <v>13</v>
      </c>
      <c r="E32" s="2">
        <v>5</v>
      </c>
      <c r="F32" s="2">
        <v>11</v>
      </c>
      <c r="G32" s="2">
        <f t="shared" si="1"/>
        <v>16</v>
      </c>
      <c r="H32" s="2"/>
      <c r="I32" s="2"/>
      <c r="J32" s="2">
        <f t="shared" si="2"/>
        <v>0</v>
      </c>
      <c r="K32" s="2">
        <f t="shared" si="9"/>
        <v>11</v>
      </c>
      <c r="L32" s="2">
        <f t="shared" si="9"/>
        <v>18</v>
      </c>
      <c r="M32" s="2">
        <f t="shared" si="8"/>
        <v>29</v>
      </c>
      <c r="N32" s="16">
        <f t="shared" si="3"/>
        <v>116</v>
      </c>
      <c r="O32" s="7">
        <f t="shared" si="4"/>
        <v>29</v>
      </c>
      <c r="P32" s="16">
        <f t="shared" si="5"/>
        <v>0</v>
      </c>
    </row>
    <row r="33" spans="1:16" ht="12" x14ac:dyDescent="0.2">
      <c r="A33" s="15" t="s">
        <v>6</v>
      </c>
      <c r="B33" s="2">
        <v>7</v>
      </c>
      <c r="C33" s="2">
        <v>7</v>
      </c>
      <c r="D33" s="2">
        <f t="shared" si="0"/>
        <v>14</v>
      </c>
      <c r="E33" s="2">
        <v>16</v>
      </c>
      <c r="F33" s="2">
        <v>20</v>
      </c>
      <c r="G33" s="2">
        <f t="shared" si="1"/>
        <v>36</v>
      </c>
      <c r="H33" s="2"/>
      <c r="I33" s="2"/>
      <c r="J33" s="2">
        <f t="shared" si="2"/>
        <v>0</v>
      </c>
      <c r="K33" s="2">
        <f t="shared" si="9"/>
        <v>23</v>
      </c>
      <c r="L33" s="2">
        <f t="shared" si="9"/>
        <v>27</v>
      </c>
      <c r="M33" s="2">
        <f t="shared" si="8"/>
        <v>50</v>
      </c>
      <c r="N33" s="16">
        <f t="shared" si="3"/>
        <v>200</v>
      </c>
      <c r="O33" s="7">
        <f t="shared" si="4"/>
        <v>50</v>
      </c>
      <c r="P33" s="16">
        <f t="shared" si="5"/>
        <v>0</v>
      </c>
    </row>
    <row r="34" spans="1:16" ht="12" x14ac:dyDescent="0.2">
      <c r="A34" s="15" t="s">
        <v>22</v>
      </c>
      <c r="B34" s="2">
        <v>3</v>
      </c>
      <c r="C34" s="2">
        <v>3</v>
      </c>
      <c r="D34" s="2">
        <f t="shared" si="0"/>
        <v>6</v>
      </c>
      <c r="E34" s="2">
        <v>11</v>
      </c>
      <c r="F34" s="2">
        <v>6</v>
      </c>
      <c r="G34" s="2">
        <f t="shared" si="1"/>
        <v>17</v>
      </c>
      <c r="H34" s="2"/>
      <c r="I34" s="2"/>
      <c r="J34" s="2">
        <f t="shared" si="2"/>
        <v>0</v>
      </c>
      <c r="K34" s="2">
        <f t="shared" si="9"/>
        <v>14</v>
      </c>
      <c r="L34" s="2">
        <f t="shared" si="9"/>
        <v>9</v>
      </c>
      <c r="M34" s="2">
        <f t="shared" si="8"/>
        <v>23</v>
      </c>
      <c r="N34" s="16">
        <f t="shared" si="3"/>
        <v>92</v>
      </c>
      <c r="O34" s="7">
        <f t="shared" si="4"/>
        <v>23</v>
      </c>
      <c r="P34" s="16">
        <f t="shared" si="5"/>
        <v>0</v>
      </c>
    </row>
    <row r="35" spans="1:16" ht="12" x14ac:dyDescent="0.2">
      <c r="A35" s="15" t="s">
        <v>42</v>
      </c>
      <c r="B35" s="2">
        <v>4</v>
      </c>
      <c r="C35" s="2">
        <v>2</v>
      </c>
      <c r="D35" s="2">
        <f t="shared" si="0"/>
        <v>6</v>
      </c>
      <c r="E35" s="2">
        <v>2</v>
      </c>
      <c r="F35" s="2">
        <v>5</v>
      </c>
      <c r="G35" s="2">
        <f t="shared" si="1"/>
        <v>7</v>
      </c>
      <c r="H35" s="2"/>
      <c r="I35" s="2"/>
      <c r="J35" s="2">
        <f t="shared" si="2"/>
        <v>0</v>
      </c>
      <c r="K35" s="2">
        <f t="shared" si="9"/>
        <v>6</v>
      </c>
      <c r="L35" s="2">
        <f t="shared" si="9"/>
        <v>7</v>
      </c>
      <c r="M35" s="2">
        <f t="shared" si="8"/>
        <v>13</v>
      </c>
      <c r="N35" s="16">
        <f t="shared" si="3"/>
        <v>52</v>
      </c>
      <c r="O35" s="7">
        <f t="shared" si="4"/>
        <v>13</v>
      </c>
      <c r="P35" s="16">
        <f t="shared" si="5"/>
        <v>0</v>
      </c>
    </row>
    <row r="36" spans="1:16" ht="12" x14ac:dyDescent="0.2">
      <c r="A36" s="15" t="s">
        <v>23</v>
      </c>
      <c r="B36" s="2">
        <v>2</v>
      </c>
      <c r="C36" s="2">
        <v>7</v>
      </c>
      <c r="D36" s="2">
        <f t="shared" si="0"/>
        <v>9</v>
      </c>
      <c r="E36" s="2">
        <v>9</v>
      </c>
      <c r="F36" s="2">
        <v>9</v>
      </c>
      <c r="G36" s="2">
        <f t="shared" si="1"/>
        <v>18</v>
      </c>
      <c r="H36" s="2"/>
      <c r="I36" s="2"/>
      <c r="J36" s="2">
        <f t="shared" si="2"/>
        <v>0</v>
      </c>
      <c r="K36" s="2">
        <f>+B36+E36+H36</f>
        <v>11</v>
      </c>
      <c r="L36" s="2">
        <f t="shared" si="9"/>
        <v>16</v>
      </c>
      <c r="M36" s="2">
        <f t="shared" si="8"/>
        <v>27</v>
      </c>
      <c r="N36" s="16">
        <f t="shared" si="3"/>
        <v>108</v>
      </c>
      <c r="O36" s="7">
        <f t="shared" si="4"/>
        <v>27</v>
      </c>
      <c r="P36" s="16">
        <f t="shared" si="5"/>
        <v>0</v>
      </c>
    </row>
    <row r="37" spans="1:16" ht="12" x14ac:dyDescent="0.2">
      <c r="A37" s="15" t="s">
        <v>43</v>
      </c>
      <c r="B37" s="2">
        <v>8</v>
      </c>
      <c r="C37" s="2">
        <v>5</v>
      </c>
      <c r="D37" s="2">
        <f t="shared" si="0"/>
        <v>13</v>
      </c>
      <c r="E37" s="2">
        <v>13</v>
      </c>
      <c r="F37" s="2">
        <v>11</v>
      </c>
      <c r="G37" s="2">
        <f t="shared" si="1"/>
        <v>24</v>
      </c>
      <c r="H37" s="2"/>
      <c r="I37" s="2"/>
      <c r="J37" s="2">
        <f t="shared" si="2"/>
        <v>0</v>
      </c>
      <c r="K37" s="2">
        <f t="shared" si="9"/>
        <v>21</v>
      </c>
      <c r="L37" s="2">
        <f t="shared" si="9"/>
        <v>16</v>
      </c>
      <c r="M37" s="2">
        <f>+L37+K37</f>
        <v>37</v>
      </c>
      <c r="N37" s="16">
        <f t="shared" si="3"/>
        <v>148</v>
      </c>
      <c r="O37" s="7">
        <f t="shared" si="4"/>
        <v>37</v>
      </c>
      <c r="P37" s="16">
        <f t="shared" si="5"/>
        <v>0</v>
      </c>
    </row>
    <row r="38" spans="1:16" ht="12" x14ac:dyDescent="0.2">
      <c r="A38" s="43" t="s">
        <v>24</v>
      </c>
      <c r="B38" s="1">
        <f>SUM(B39:B41)</f>
        <v>3</v>
      </c>
      <c r="C38" s="1">
        <f>SUM(C39:C41)</f>
        <v>3</v>
      </c>
      <c r="D38" s="1">
        <f>+B38+C38</f>
        <v>6</v>
      </c>
      <c r="E38" s="1">
        <f>SUM(E39:E41)</f>
        <v>55</v>
      </c>
      <c r="F38" s="1">
        <f>SUM(F39:F41)</f>
        <v>51</v>
      </c>
      <c r="G38" s="1">
        <f>+E38+F38</f>
        <v>106</v>
      </c>
      <c r="H38" s="1">
        <f>SUM(H39:H41)</f>
        <v>0</v>
      </c>
      <c r="I38" s="1">
        <f>SUM(I39:I41)</f>
        <v>0</v>
      </c>
      <c r="J38" s="1">
        <f>+H38+I38</f>
        <v>0</v>
      </c>
      <c r="K38" s="1">
        <f>SUM(K39:K41)</f>
        <v>58</v>
      </c>
      <c r="L38" s="1">
        <f>SUM(L39:L41)</f>
        <v>54</v>
      </c>
      <c r="M38" s="1">
        <f>SUM(M39:M41)</f>
        <v>112</v>
      </c>
      <c r="N38" s="16">
        <f t="shared" si="3"/>
        <v>448</v>
      </c>
      <c r="O38" s="7">
        <f t="shared" si="4"/>
        <v>112</v>
      </c>
      <c r="P38" s="16">
        <f t="shared" si="5"/>
        <v>0</v>
      </c>
    </row>
    <row r="39" spans="1:16" ht="12" x14ac:dyDescent="0.2">
      <c r="A39" s="55" t="s">
        <v>44</v>
      </c>
      <c r="B39" s="3">
        <v>1</v>
      </c>
      <c r="C39" s="3">
        <v>1</v>
      </c>
      <c r="D39" s="3">
        <f>+B39+C39</f>
        <v>2</v>
      </c>
      <c r="E39" s="3">
        <v>40</v>
      </c>
      <c r="F39" s="3">
        <v>38</v>
      </c>
      <c r="G39" s="3">
        <f>+E39+F39</f>
        <v>78</v>
      </c>
      <c r="H39" s="3"/>
      <c r="I39" s="3"/>
      <c r="J39" s="3">
        <f>+H39+I39</f>
        <v>0</v>
      </c>
      <c r="K39" s="3">
        <f t="shared" ref="K39:L41" si="10">+B39+E39+H39</f>
        <v>41</v>
      </c>
      <c r="L39" s="3">
        <f t="shared" si="10"/>
        <v>39</v>
      </c>
      <c r="M39" s="3">
        <f>+L39+K39</f>
        <v>80</v>
      </c>
      <c r="N39" s="16">
        <f t="shared" si="3"/>
        <v>320</v>
      </c>
      <c r="O39" s="7">
        <f t="shared" si="4"/>
        <v>80</v>
      </c>
      <c r="P39" s="16">
        <f t="shared" si="5"/>
        <v>0</v>
      </c>
    </row>
    <row r="40" spans="1:16" ht="12" x14ac:dyDescent="0.2">
      <c r="A40" s="55" t="s">
        <v>5</v>
      </c>
      <c r="B40" s="3">
        <v>2</v>
      </c>
      <c r="C40" s="3">
        <v>2</v>
      </c>
      <c r="D40" s="3">
        <f>+B40+C40</f>
        <v>4</v>
      </c>
      <c r="E40" s="3">
        <v>3</v>
      </c>
      <c r="F40" s="3">
        <v>7</v>
      </c>
      <c r="G40" s="3">
        <f>+E40+F40</f>
        <v>10</v>
      </c>
      <c r="H40" s="3"/>
      <c r="I40" s="3"/>
      <c r="J40" s="3"/>
      <c r="K40" s="3">
        <f t="shared" si="10"/>
        <v>5</v>
      </c>
      <c r="L40" s="3">
        <f t="shared" si="10"/>
        <v>9</v>
      </c>
      <c r="M40" s="3">
        <f>+L40+K40</f>
        <v>14</v>
      </c>
      <c r="N40" s="16">
        <f t="shared" si="3"/>
        <v>56</v>
      </c>
      <c r="O40" s="7">
        <f t="shared" si="4"/>
        <v>14</v>
      </c>
      <c r="P40" s="16">
        <f t="shared" si="5"/>
        <v>0</v>
      </c>
    </row>
    <row r="41" spans="1:16" ht="12" x14ac:dyDescent="0.2">
      <c r="A41" s="15" t="s">
        <v>25</v>
      </c>
      <c r="B41" s="2"/>
      <c r="C41" s="2"/>
      <c r="D41" s="2">
        <f>+B41+C41</f>
        <v>0</v>
      </c>
      <c r="E41" s="2">
        <v>12</v>
      </c>
      <c r="F41" s="2">
        <v>6</v>
      </c>
      <c r="G41" s="2">
        <f>+E41+F41</f>
        <v>18</v>
      </c>
      <c r="H41" s="2"/>
      <c r="I41" s="2"/>
      <c r="J41" s="2"/>
      <c r="K41" s="2">
        <f t="shared" si="10"/>
        <v>12</v>
      </c>
      <c r="L41" s="2">
        <f t="shared" si="10"/>
        <v>6</v>
      </c>
      <c r="M41" s="2">
        <f>+L41+K41</f>
        <v>18</v>
      </c>
      <c r="N41" s="16">
        <f t="shared" si="3"/>
        <v>72</v>
      </c>
      <c r="O41" s="7">
        <f t="shared" si="4"/>
        <v>18</v>
      </c>
      <c r="P41" s="16">
        <f t="shared" si="5"/>
        <v>0</v>
      </c>
    </row>
    <row r="42" spans="1:16" ht="12" x14ac:dyDescent="0.2">
      <c r="A42" s="47" t="s">
        <v>0</v>
      </c>
      <c r="B42" s="48">
        <f>+B27+B6+B38</f>
        <v>111</v>
      </c>
      <c r="C42" s="48">
        <f>+C27+C6+C38</f>
        <v>139</v>
      </c>
      <c r="D42" s="48">
        <f>+B42+C42</f>
        <v>250</v>
      </c>
      <c r="E42" s="48">
        <f>+E27+E6+E38</f>
        <v>320</v>
      </c>
      <c r="F42" s="48">
        <f>+F27+F6+F38</f>
        <v>391</v>
      </c>
      <c r="G42" s="48">
        <f>+E42+F42</f>
        <v>711</v>
      </c>
      <c r="H42" s="48">
        <f>+H27+H6+H38</f>
        <v>3</v>
      </c>
      <c r="I42" s="48">
        <f>+I27+I6+I38</f>
        <v>4</v>
      </c>
      <c r="J42" s="48">
        <f>+H42+I42</f>
        <v>7</v>
      </c>
      <c r="K42" s="48">
        <f>+K27+K6+K38</f>
        <v>434</v>
      </c>
      <c r="L42" s="48">
        <f>+L27+L6+L38</f>
        <v>534</v>
      </c>
      <c r="M42" s="48">
        <f>+M27+M6+M38</f>
        <v>968</v>
      </c>
      <c r="N42" s="16">
        <f t="shared" si="3"/>
        <v>3872</v>
      </c>
      <c r="O42" s="7">
        <f t="shared" si="4"/>
        <v>968</v>
      </c>
      <c r="P42" s="16">
        <f t="shared" si="5"/>
        <v>0</v>
      </c>
    </row>
    <row r="43" spans="1:16" ht="15" customHeight="1" x14ac:dyDescent="0.2">
      <c r="A43" s="56"/>
      <c r="B43" s="57"/>
      <c r="C43" s="57"/>
      <c r="D43" s="57"/>
      <c r="E43" s="57"/>
      <c r="F43" s="57"/>
      <c r="G43" s="57"/>
      <c r="H43" s="57"/>
      <c r="I43" s="57"/>
      <c r="J43" s="57"/>
      <c r="K43" s="57"/>
      <c r="L43" s="57"/>
      <c r="M43" s="57"/>
    </row>
    <row r="44" spans="1:16" ht="36.75" customHeight="1" x14ac:dyDescent="0.2">
      <c r="A44" s="98" t="s">
        <v>63</v>
      </c>
      <c r="B44" s="98"/>
      <c r="C44" s="98"/>
      <c r="D44" s="98"/>
      <c r="E44" s="98"/>
      <c r="F44" s="98"/>
      <c r="G44" s="98"/>
      <c r="H44" s="98"/>
      <c r="I44" s="98"/>
      <c r="J44" s="98"/>
      <c r="K44" s="98"/>
      <c r="L44" s="98"/>
      <c r="M44" s="98"/>
    </row>
    <row r="45" spans="1:16" ht="12" x14ac:dyDescent="0.2">
      <c r="A45" s="56"/>
      <c r="B45" s="57"/>
      <c r="C45" s="57"/>
      <c r="D45" s="57"/>
      <c r="E45" s="57"/>
      <c r="F45" s="57"/>
      <c r="G45" s="57"/>
      <c r="H45" s="57"/>
      <c r="I45" s="57"/>
      <c r="J45" s="57"/>
      <c r="K45" s="57"/>
      <c r="L45" s="57"/>
      <c r="M45" s="57"/>
    </row>
    <row r="46" spans="1:16" ht="12.75" customHeight="1" x14ac:dyDescent="0.2">
      <c r="A46" s="4" t="s">
        <v>26</v>
      </c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</row>
    <row r="47" spans="1:16" ht="12.75" customHeight="1" x14ac:dyDescent="0.2"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</row>
    <row r="48" spans="1:16" ht="12.75" customHeight="1" x14ac:dyDescent="0.2">
      <c r="A48" s="10"/>
      <c r="B48" s="13">
        <f>SUM(B4:B42)</f>
        <v>333</v>
      </c>
      <c r="C48" s="13">
        <f t="shared" ref="C48:M48" si="11">SUM(C4:C42)</f>
        <v>417</v>
      </c>
      <c r="D48" s="13">
        <f t="shared" si="11"/>
        <v>750</v>
      </c>
      <c r="E48" s="13">
        <f t="shared" si="11"/>
        <v>960</v>
      </c>
      <c r="F48" s="13">
        <f t="shared" si="11"/>
        <v>1173</v>
      </c>
      <c r="G48" s="13">
        <f t="shared" si="11"/>
        <v>2133</v>
      </c>
      <c r="H48" s="13">
        <f t="shared" si="11"/>
        <v>9</v>
      </c>
      <c r="I48" s="13">
        <f t="shared" si="11"/>
        <v>12</v>
      </c>
      <c r="J48" s="13">
        <f t="shared" si="11"/>
        <v>21</v>
      </c>
      <c r="K48" s="13">
        <f t="shared" si="11"/>
        <v>1302</v>
      </c>
      <c r="L48" s="13">
        <f t="shared" si="11"/>
        <v>1602</v>
      </c>
      <c r="M48" s="13">
        <f t="shared" si="11"/>
        <v>2904</v>
      </c>
    </row>
    <row r="49" spans="1:13" ht="12.75" customHeight="1" x14ac:dyDescent="0.2">
      <c r="A49" s="10"/>
      <c r="B49" s="58">
        <f>+B48/3</f>
        <v>111</v>
      </c>
      <c r="C49" s="58">
        <f t="shared" ref="C49:M49" si="12">+C48/3</f>
        <v>139</v>
      </c>
      <c r="D49" s="58">
        <f t="shared" si="12"/>
        <v>250</v>
      </c>
      <c r="E49" s="58">
        <f t="shared" si="12"/>
        <v>320</v>
      </c>
      <c r="F49" s="58">
        <f t="shared" si="12"/>
        <v>391</v>
      </c>
      <c r="G49" s="58">
        <f t="shared" si="12"/>
        <v>711</v>
      </c>
      <c r="H49" s="58">
        <f t="shared" si="12"/>
        <v>3</v>
      </c>
      <c r="I49" s="58">
        <f t="shared" si="12"/>
        <v>4</v>
      </c>
      <c r="J49" s="58">
        <f t="shared" si="12"/>
        <v>7</v>
      </c>
      <c r="K49" s="58">
        <f t="shared" si="12"/>
        <v>434</v>
      </c>
      <c r="L49" s="58">
        <f t="shared" si="12"/>
        <v>534</v>
      </c>
      <c r="M49" s="58">
        <f t="shared" si="12"/>
        <v>968</v>
      </c>
    </row>
    <row r="50" spans="1:13" ht="12.75" customHeight="1" x14ac:dyDescent="0.2">
      <c r="A50" s="10"/>
      <c r="B50" s="58">
        <f>+B49-B42</f>
        <v>0</v>
      </c>
      <c r="C50" s="58">
        <f t="shared" ref="C50:M50" si="13">+C49-C42</f>
        <v>0</v>
      </c>
      <c r="D50" s="58">
        <f t="shared" si="13"/>
        <v>0</v>
      </c>
      <c r="E50" s="58">
        <f t="shared" si="13"/>
        <v>0</v>
      </c>
      <c r="F50" s="58">
        <f t="shared" si="13"/>
        <v>0</v>
      </c>
      <c r="G50" s="58">
        <f t="shared" si="13"/>
        <v>0</v>
      </c>
      <c r="H50" s="58">
        <f t="shared" si="13"/>
        <v>0</v>
      </c>
      <c r="I50" s="58">
        <f t="shared" si="13"/>
        <v>0</v>
      </c>
      <c r="J50" s="58">
        <f t="shared" si="13"/>
        <v>0</v>
      </c>
      <c r="K50" s="58">
        <f t="shared" si="13"/>
        <v>0</v>
      </c>
      <c r="L50" s="58">
        <f t="shared" si="13"/>
        <v>0</v>
      </c>
      <c r="M50" s="58">
        <f t="shared" si="13"/>
        <v>0</v>
      </c>
    </row>
    <row r="51" spans="1:13" ht="12.75" customHeight="1" x14ac:dyDescent="0.2">
      <c r="A51" s="10"/>
      <c r="B51" s="13"/>
      <c r="C51" s="13"/>
      <c r="D51" s="13"/>
      <c r="E51" s="13"/>
      <c r="F51" s="13"/>
      <c r="G51" s="13"/>
      <c r="H51" s="13"/>
      <c r="I51" s="13"/>
      <c r="J51" s="13"/>
      <c r="K51" s="13"/>
    </row>
    <row r="52" spans="1:13" ht="12.75" customHeight="1" x14ac:dyDescent="0.2">
      <c r="A52" s="10"/>
      <c r="B52" s="13"/>
      <c r="C52" s="13"/>
      <c r="D52" s="13"/>
      <c r="E52" s="13"/>
      <c r="F52" s="13"/>
      <c r="G52" s="13"/>
      <c r="H52" s="13"/>
      <c r="I52" s="13"/>
      <c r="J52" s="13"/>
      <c r="K52" s="13"/>
    </row>
    <row r="53" spans="1:13" ht="12.75" customHeight="1" x14ac:dyDescent="0.2">
      <c r="A53" s="10"/>
      <c r="B53" s="13"/>
      <c r="C53" s="13"/>
      <c r="D53" s="13"/>
      <c r="E53" s="13"/>
      <c r="F53" s="13"/>
      <c r="G53" s="13"/>
      <c r="H53" s="13"/>
      <c r="I53" s="13"/>
      <c r="J53" s="13"/>
      <c r="K53" s="13"/>
    </row>
    <row r="54" spans="1:13" ht="12.75" customHeight="1" x14ac:dyDescent="0.2">
      <c r="A54" s="10"/>
      <c r="B54" s="13"/>
      <c r="C54" s="13"/>
      <c r="D54" s="13"/>
      <c r="E54" s="13"/>
      <c r="F54" s="13"/>
      <c r="G54" s="13"/>
      <c r="H54" s="13"/>
      <c r="I54" s="13"/>
      <c r="J54" s="13"/>
      <c r="K54" s="13"/>
    </row>
    <row r="55" spans="1:13" ht="12.75" customHeight="1" x14ac:dyDescent="0.2">
      <c r="A55" s="10"/>
      <c r="B55" s="13"/>
      <c r="C55" s="13"/>
      <c r="D55" s="13"/>
      <c r="E55" s="13"/>
      <c r="F55" s="13"/>
      <c r="G55" s="13"/>
      <c r="H55" s="13"/>
      <c r="I55" s="13"/>
      <c r="J55" s="13"/>
      <c r="K55" s="13"/>
    </row>
    <row r="56" spans="1:13" ht="12.75" customHeight="1" x14ac:dyDescent="0.2">
      <c r="A56" s="10"/>
      <c r="B56" s="13"/>
      <c r="C56" s="13"/>
      <c r="D56" s="13"/>
      <c r="E56" s="13"/>
      <c r="F56" s="13"/>
      <c r="G56" s="13"/>
      <c r="H56" s="13"/>
      <c r="I56" s="13"/>
      <c r="J56" s="13"/>
      <c r="K56" s="13"/>
    </row>
    <row r="57" spans="1:13" ht="12.75" customHeight="1" x14ac:dyDescent="0.2">
      <c r="A57" s="10"/>
      <c r="B57" s="13"/>
      <c r="C57" s="13"/>
      <c r="D57" s="13"/>
      <c r="E57" s="13"/>
      <c r="F57" s="13"/>
      <c r="G57" s="13"/>
      <c r="H57" s="13"/>
      <c r="I57" s="13"/>
      <c r="J57" s="13"/>
      <c r="K57" s="13"/>
    </row>
    <row r="58" spans="1:13" ht="12.75" customHeight="1" x14ac:dyDescent="0.2">
      <c r="A58" s="10"/>
      <c r="B58" s="13"/>
      <c r="C58" s="13"/>
      <c r="D58" s="13"/>
      <c r="E58" s="13"/>
      <c r="F58" s="13"/>
      <c r="G58" s="13"/>
      <c r="H58" s="13"/>
      <c r="I58" s="13"/>
      <c r="J58" s="13"/>
      <c r="K58" s="13"/>
    </row>
    <row r="59" spans="1:13" ht="12.75" customHeight="1" x14ac:dyDescent="0.2">
      <c r="A59" s="10"/>
      <c r="B59" s="13"/>
      <c r="C59" s="13"/>
      <c r="D59" s="13"/>
      <c r="E59" s="13"/>
      <c r="F59" s="13"/>
      <c r="G59" s="13"/>
      <c r="H59" s="13"/>
      <c r="I59" s="13"/>
      <c r="J59" s="13"/>
      <c r="K59" s="13"/>
    </row>
    <row r="60" spans="1:13" ht="12.75" customHeight="1" x14ac:dyDescent="0.2">
      <c r="A60" s="10"/>
      <c r="B60" s="13"/>
      <c r="C60" s="13"/>
      <c r="D60" s="13"/>
      <c r="E60" s="13"/>
      <c r="F60" s="13"/>
      <c r="G60" s="13"/>
      <c r="H60" s="13"/>
      <c r="I60" s="13"/>
      <c r="J60" s="13"/>
      <c r="K60" s="13"/>
    </row>
    <row r="61" spans="1:13" ht="12.75" customHeight="1" x14ac:dyDescent="0.2">
      <c r="A61" s="10"/>
      <c r="B61" s="13"/>
      <c r="C61" s="13"/>
      <c r="D61" s="13"/>
      <c r="E61" s="13"/>
      <c r="F61" s="13"/>
      <c r="G61" s="13"/>
      <c r="H61" s="13"/>
      <c r="I61" s="13"/>
      <c r="J61" s="13"/>
      <c r="K61" s="13"/>
    </row>
    <row r="62" spans="1:13" ht="12.75" customHeight="1" x14ac:dyDescent="0.2">
      <c r="A62" s="10"/>
      <c r="B62" s="13"/>
      <c r="C62" s="13"/>
      <c r="D62" s="13"/>
      <c r="E62" s="13"/>
      <c r="F62" s="13"/>
      <c r="G62" s="13"/>
      <c r="H62" s="13"/>
      <c r="I62" s="13"/>
      <c r="J62" s="13"/>
      <c r="K62" s="13"/>
    </row>
    <row r="63" spans="1:13" ht="12.75" customHeight="1" x14ac:dyDescent="0.2">
      <c r="A63" s="10"/>
      <c r="B63" s="13"/>
      <c r="C63" s="13"/>
      <c r="D63" s="13"/>
      <c r="E63" s="13"/>
      <c r="F63" s="13"/>
      <c r="G63" s="13"/>
      <c r="H63" s="13"/>
      <c r="I63" s="13"/>
      <c r="J63" s="13"/>
      <c r="K63" s="13"/>
    </row>
    <row r="64" spans="1:13" ht="12.75" customHeight="1" x14ac:dyDescent="0.2">
      <c r="A64" s="10"/>
      <c r="B64" s="13"/>
      <c r="C64" s="13"/>
      <c r="D64" s="13"/>
      <c r="E64" s="13"/>
      <c r="F64" s="13"/>
      <c r="G64" s="13"/>
      <c r="H64" s="13"/>
      <c r="I64" s="13"/>
      <c r="J64" s="13"/>
      <c r="K64" s="13"/>
    </row>
    <row r="65" spans="1:11" ht="12.75" customHeight="1" x14ac:dyDescent="0.2">
      <c r="A65" s="10"/>
      <c r="B65" s="13"/>
      <c r="C65" s="13"/>
      <c r="D65" s="13"/>
      <c r="E65" s="13"/>
      <c r="F65" s="13"/>
      <c r="G65" s="13"/>
      <c r="H65" s="13"/>
      <c r="I65" s="13"/>
      <c r="J65" s="13"/>
      <c r="K65" s="13"/>
    </row>
    <row r="66" spans="1:11" ht="12.75" customHeight="1" x14ac:dyDescent="0.2">
      <c r="A66" s="10"/>
      <c r="B66" s="13"/>
      <c r="C66" s="13"/>
      <c r="D66" s="13"/>
      <c r="E66" s="13"/>
      <c r="F66" s="13"/>
      <c r="G66" s="13"/>
      <c r="H66" s="13"/>
      <c r="I66" s="13"/>
      <c r="J66" s="13"/>
      <c r="K66" s="13"/>
    </row>
    <row r="67" spans="1:11" ht="12.75" customHeight="1" x14ac:dyDescent="0.2">
      <c r="A67" s="10"/>
      <c r="B67" s="13"/>
      <c r="C67" s="13"/>
      <c r="D67" s="13"/>
      <c r="E67" s="13"/>
      <c r="F67" s="13"/>
      <c r="G67" s="13"/>
      <c r="H67" s="13"/>
      <c r="I67" s="13"/>
      <c r="J67" s="13"/>
      <c r="K67" s="13"/>
    </row>
    <row r="68" spans="1:11" ht="12.75" customHeight="1" x14ac:dyDescent="0.2">
      <c r="A68" s="10"/>
      <c r="B68" s="13"/>
      <c r="C68" s="13"/>
      <c r="D68" s="13"/>
      <c r="E68" s="13"/>
      <c r="F68" s="13"/>
      <c r="G68" s="13"/>
      <c r="H68" s="13"/>
      <c r="I68" s="13"/>
      <c r="J68" s="13"/>
      <c r="K68" s="13"/>
    </row>
    <row r="69" spans="1:11" ht="12.75" customHeight="1" x14ac:dyDescent="0.2">
      <c r="A69" s="10"/>
      <c r="B69" s="13"/>
      <c r="C69" s="13"/>
      <c r="D69" s="13"/>
      <c r="E69" s="13"/>
      <c r="F69" s="13"/>
      <c r="G69" s="13"/>
      <c r="H69" s="13"/>
      <c r="I69" s="13"/>
      <c r="J69" s="13"/>
      <c r="K69" s="13"/>
    </row>
    <row r="70" spans="1:11" ht="12.75" customHeight="1" x14ac:dyDescent="0.2">
      <c r="A70" s="10"/>
      <c r="B70" s="13"/>
      <c r="C70" s="13"/>
      <c r="D70" s="13"/>
      <c r="E70" s="13"/>
      <c r="F70" s="13"/>
      <c r="G70" s="13"/>
      <c r="H70" s="13"/>
      <c r="I70" s="13"/>
      <c r="J70" s="13"/>
      <c r="K70" s="13"/>
    </row>
    <row r="71" spans="1:11" ht="12.75" customHeight="1" x14ac:dyDescent="0.2">
      <c r="A71" s="10"/>
      <c r="B71" s="13"/>
      <c r="C71" s="13"/>
      <c r="D71" s="13"/>
      <c r="E71" s="13"/>
      <c r="F71" s="13"/>
      <c r="G71" s="13"/>
      <c r="H71" s="13"/>
      <c r="I71" s="13"/>
      <c r="J71" s="13"/>
      <c r="K71" s="13"/>
    </row>
    <row r="72" spans="1:11" ht="12.75" customHeight="1" x14ac:dyDescent="0.2">
      <c r="A72" s="10"/>
      <c r="B72" s="13"/>
      <c r="C72" s="13"/>
      <c r="D72" s="13"/>
      <c r="E72" s="13"/>
      <c r="F72" s="13"/>
      <c r="G72" s="13"/>
      <c r="H72" s="13"/>
      <c r="I72" s="13"/>
      <c r="J72" s="13"/>
      <c r="K72" s="13"/>
    </row>
    <row r="73" spans="1:11" ht="12.75" customHeight="1" x14ac:dyDescent="0.2">
      <c r="A73" s="10"/>
      <c r="B73" s="13"/>
      <c r="C73" s="13"/>
      <c r="D73" s="13"/>
      <c r="E73" s="13"/>
      <c r="F73" s="13"/>
      <c r="G73" s="13"/>
      <c r="H73" s="13"/>
      <c r="I73" s="13"/>
      <c r="J73" s="13"/>
      <c r="K73" s="13"/>
    </row>
    <row r="74" spans="1:11" ht="12.75" customHeight="1" x14ac:dyDescent="0.2">
      <c r="A74" s="10"/>
      <c r="B74" s="13"/>
      <c r="C74" s="13"/>
      <c r="D74" s="13"/>
      <c r="E74" s="13"/>
      <c r="F74" s="13"/>
      <c r="G74" s="13"/>
      <c r="H74" s="13"/>
      <c r="I74" s="13"/>
      <c r="J74" s="13"/>
      <c r="K74" s="13"/>
    </row>
    <row r="75" spans="1:11" ht="12.75" customHeight="1" x14ac:dyDescent="0.2">
      <c r="A75" s="10"/>
      <c r="B75" s="13"/>
      <c r="C75" s="13"/>
      <c r="D75" s="13"/>
      <c r="E75" s="13"/>
      <c r="F75" s="13"/>
      <c r="G75" s="13"/>
      <c r="H75" s="13"/>
      <c r="I75" s="13"/>
      <c r="J75" s="13"/>
      <c r="K75" s="13"/>
    </row>
    <row r="76" spans="1:11" ht="12.75" customHeight="1" x14ac:dyDescent="0.2">
      <c r="A76" s="10"/>
      <c r="B76" s="13"/>
      <c r="C76" s="13"/>
      <c r="D76" s="13"/>
      <c r="E76" s="13"/>
      <c r="F76" s="13"/>
      <c r="G76" s="13"/>
      <c r="H76" s="13"/>
      <c r="I76" s="13"/>
      <c r="J76" s="13"/>
      <c r="K76" s="13"/>
    </row>
    <row r="77" spans="1:11" ht="12.75" customHeight="1" x14ac:dyDescent="0.2">
      <c r="A77" s="10"/>
      <c r="B77" s="13"/>
      <c r="C77" s="13"/>
      <c r="D77" s="13"/>
      <c r="E77" s="13"/>
      <c r="F77" s="13"/>
      <c r="G77" s="13"/>
      <c r="H77" s="13"/>
      <c r="I77" s="13"/>
      <c r="J77" s="13"/>
      <c r="K77" s="13"/>
    </row>
    <row r="78" spans="1:11" ht="12.75" customHeight="1" x14ac:dyDescent="0.2">
      <c r="A78" s="10"/>
      <c r="B78" s="13"/>
      <c r="C78" s="13"/>
      <c r="D78" s="13"/>
      <c r="E78" s="13"/>
      <c r="F78" s="13"/>
      <c r="G78" s="13"/>
      <c r="H78" s="13"/>
      <c r="I78" s="13"/>
      <c r="J78" s="13"/>
      <c r="K78" s="13"/>
    </row>
    <row r="79" spans="1:11" ht="12.75" customHeight="1" x14ac:dyDescent="0.2">
      <c r="A79" s="10"/>
      <c r="B79" s="13"/>
      <c r="C79" s="13"/>
      <c r="D79" s="13"/>
      <c r="E79" s="13"/>
      <c r="F79" s="13"/>
      <c r="G79" s="13"/>
      <c r="H79" s="13"/>
      <c r="I79" s="13"/>
      <c r="J79" s="13"/>
      <c r="K79" s="13"/>
    </row>
    <row r="80" spans="1:11" ht="12.75" customHeight="1" x14ac:dyDescent="0.2">
      <c r="A80" s="10"/>
      <c r="B80" s="13"/>
      <c r="C80" s="13"/>
      <c r="D80" s="13"/>
      <c r="E80" s="13"/>
      <c r="F80" s="13"/>
      <c r="G80" s="13"/>
      <c r="H80" s="13"/>
      <c r="I80" s="13"/>
      <c r="J80" s="13"/>
      <c r="K80" s="13"/>
    </row>
    <row r="81" spans="1:11" ht="12.75" customHeight="1" x14ac:dyDescent="0.2">
      <c r="A81" s="10"/>
      <c r="B81" s="13"/>
      <c r="C81" s="13"/>
      <c r="D81" s="13"/>
      <c r="E81" s="13"/>
      <c r="F81" s="13"/>
      <c r="G81" s="13"/>
      <c r="H81" s="13"/>
      <c r="I81" s="13"/>
      <c r="J81" s="13"/>
      <c r="K81" s="13"/>
    </row>
    <row r="82" spans="1:11" ht="12.75" customHeight="1" x14ac:dyDescent="0.2">
      <c r="A82" s="10"/>
      <c r="B82" s="13"/>
      <c r="C82" s="13"/>
      <c r="D82" s="13"/>
      <c r="E82" s="13"/>
      <c r="F82" s="13"/>
      <c r="G82" s="13"/>
      <c r="H82" s="13"/>
      <c r="I82" s="13"/>
      <c r="J82" s="13"/>
      <c r="K82" s="13"/>
    </row>
    <row r="83" spans="1:11" ht="12.75" customHeight="1" x14ac:dyDescent="0.2">
      <c r="A83" s="10"/>
      <c r="B83" s="13"/>
      <c r="C83" s="13"/>
      <c r="D83" s="13"/>
      <c r="E83" s="13"/>
      <c r="F83" s="13"/>
      <c r="G83" s="13"/>
      <c r="H83" s="13"/>
      <c r="I83" s="13"/>
      <c r="J83" s="13"/>
      <c r="K83" s="13"/>
    </row>
    <row r="84" spans="1:11" ht="12.75" customHeight="1" x14ac:dyDescent="0.2">
      <c r="A84" s="10"/>
      <c r="B84" s="13"/>
      <c r="C84" s="13"/>
      <c r="D84" s="13"/>
      <c r="E84" s="13"/>
      <c r="F84" s="13"/>
      <c r="G84" s="13"/>
      <c r="H84" s="13"/>
      <c r="I84" s="13"/>
      <c r="J84" s="13"/>
      <c r="K84" s="13"/>
    </row>
    <row r="85" spans="1:11" ht="12.75" customHeight="1" x14ac:dyDescent="0.2">
      <c r="A85" s="10"/>
      <c r="B85" s="13"/>
      <c r="C85" s="13"/>
      <c r="D85" s="13"/>
      <c r="E85" s="13"/>
      <c r="F85" s="13"/>
      <c r="G85" s="13"/>
      <c r="H85" s="13"/>
      <c r="I85" s="13"/>
      <c r="J85" s="13"/>
      <c r="K85" s="13"/>
    </row>
    <row r="86" spans="1:11" ht="12.75" customHeight="1" x14ac:dyDescent="0.2">
      <c r="A86" s="10"/>
      <c r="B86" s="13"/>
      <c r="C86" s="13"/>
      <c r="D86" s="13"/>
      <c r="E86" s="13"/>
      <c r="F86" s="13"/>
      <c r="G86" s="13"/>
      <c r="H86" s="13"/>
      <c r="I86" s="13"/>
      <c r="J86" s="13"/>
      <c r="K86" s="13"/>
    </row>
    <row r="87" spans="1:11" ht="12.75" customHeight="1" x14ac:dyDescent="0.2">
      <c r="A87" s="10"/>
      <c r="B87" s="13"/>
      <c r="C87" s="13"/>
      <c r="D87" s="13"/>
      <c r="E87" s="13"/>
      <c r="F87" s="13"/>
      <c r="G87" s="13"/>
      <c r="H87" s="13"/>
      <c r="I87" s="13"/>
      <c r="J87" s="13"/>
      <c r="K87" s="13"/>
    </row>
    <row r="88" spans="1:11" ht="12.75" customHeight="1" x14ac:dyDescent="0.2">
      <c r="A88" s="10"/>
      <c r="B88" s="13"/>
      <c r="C88" s="13"/>
      <c r="D88" s="13"/>
      <c r="E88" s="13"/>
      <c r="F88" s="13"/>
      <c r="G88" s="13"/>
      <c r="H88" s="13"/>
      <c r="I88" s="13"/>
      <c r="J88" s="13"/>
      <c r="K88" s="13"/>
    </row>
    <row r="89" spans="1:11" ht="12.75" customHeight="1" x14ac:dyDescent="0.2">
      <c r="A89" s="10"/>
      <c r="B89" s="13"/>
      <c r="C89" s="13"/>
      <c r="D89" s="13"/>
      <c r="E89" s="13"/>
      <c r="F89" s="13"/>
      <c r="G89" s="13"/>
      <c r="H89" s="13"/>
      <c r="I89" s="13"/>
      <c r="J89" s="13"/>
      <c r="K89" s="13"/>
    </row>
    <row r="90" spans="1:11" ht="12.75" customHeight="1" x14ac:dyDescent="0.2">
      <c r="A90" s="10"/>
      <c r="B90" s="13"/>
      <c r="C90" s="13"/>
      <c r="D90" s="13"/>
      <c r="E90" s="13"/>
      <c r="F90" s="13"/>
      <c r="G90" s="13"/>
      <c r="H90" s="13"/>
      <c r="I90" s="13"/>
      <c r="J90" s="13"/>
      <c r="K90" s="13"/>
    </row>
    <row r="91" spans="1:11" ht="12.75" customHeight="1" x14ac:dyDescent="0.2">
      <c r="A91" s="10"/>
      <c r="B91" s="13"/>
      <c r="C91" s="13"/>
      <c r="D91" s="13"/>
      <c r="E91" s="13"/>
      <c r="F91" s="13"/>
      <c r="G91" s="13"/>
      <c r="H91" s="13"/>
      <c r="I91" s="13"/>
      <c r="J91" s="13"/>
      <c r="K91" s="13"/>
    </row>
    <row r="92" spans="1:11" ht="12.75" customHeight="1" x14ac:dyDescent="0.2">
      <c r="A92" s="10"/>
      <c r="B92" s="13"/>
      <c r="C92" s="13"/>
      <c r="D92" s="13"/>
      <c r="E92" s="13"/>
      <c r="F92" s="13"/>
      <c r="G92" s="13"/>
      <c r="H92" s="13"/>
      <c r="I92" s="13"/>
      <c r="J92" s="13"/>
      <c r="K92" s="13"/>
    </row>
    <row r="93" spans="1:11" ht="12.75" customHeight="1" x14ac:dyDescent="0.2">
      <c r="A93" s="10"/>
      <c r="B93" s="13"/>
      <c r="C93" s="13"/>
      <c r="D93" s="13"/>
      <c r="E93" s="13"/>
      <c r="F93" s="13"/>
      <c r="G93" s="13"/>
      <c r="H93" s="13"/>
      <c r="I93" s="13"/>
      <c r="J93" s="13"/>
      <c r="K93" s="13"/>
    </row>
    <row r="94" spans="1:11" ht="12.75" customHeight="1" x14ac:dyDescent="0.2">
      <c r="A94" s="10"/>
      <c r="B94" s="13"/>
      <c r="C94" s="13"/>
      <c r="D94" s="13"/>
      <c r="E94" s="13"/>
      <c r="F94" s="13"/>
      <c r="G94" s="13"/>
      <c r="H94" s="13"/>
      <c r="I94" s="13"/>
      <c r="J94" s="13"/>
      <c r="K94" s="13"/>
    </row>
    <row r="95" spans="1:11" ht="12.75" customHeight="1" x14ac:dyDescent="0.2">
      <c r="A95" s="10"/>
      <c r="B95" s="13"/>
      <c r="C95" s="13"/>
      <c r="D95" s="13"/>
      <c r="E95" s="13"/>
      <c r="F95" s="13"/>
      <c r="G95" s="13"/>
      <c r="H95" s="13"/>
      <c r="I95" s="13"/>
      <c r="J95" s="13"/>
      <c r="K95" s="13"/>
    </row>
    <row r="96" spans="1:11" ht="12.75" customHeight="1" x14ac:dyDescent="0.2">
      <c r="A96" s="10"/>
      <c r="B96" s="13"/>
      <c r="C96" s="13"/>
      <c r="D96" s="13"/>
      <c r="E96" s="13"/>
      <c r="F96" s="13"/>
      <c r="G96" s="13"/>
      <c r="H96" s="13"/>
      <c r="I96" s="13"/>
      <c r="J96" s="13"/>
      <c r="K96" s="13"/>
    </row>
    <row r="97" spans="1:11" ht="12.75" customHeight="1" x14ac:dyDescent="0.2">
      <c r="A97" s="10"/>
      <c r="B97" s="13"/>
      <c r="C97" s="13"/>
      <c r="D97" s="13"/>
      <c r="E97" s="13"/>
      <c r="F97" s="13"/>
      <c r="G97" s="13"/>
      <c r="H97" s="13"/>
      <c r="I97" s="13"/>
      <c r="J97" s="13"/>
      <c r="K97" s="13"/>
    </row>
    <row r="98" spans="1:11" ht="12.75" customHeight="1" x14ac:dyDescent="0.2">
      <c r="A98" s="10"/>
      <c r="B98" s="13"/>
      <c r="C98" s="13"/>
      <c r="D98" s="13"/>
      <c r="E98" s="13"/>
      <c r="F98" s="13"/>
      <c r="G98" s="13"/>
      <c r="H98" s="13"/>
      <c r="I98" s="13"/>
      <c r="J98" s="13"/>
      <c r="K98" s="13"/>
    </row>
    <row r="99" spans="1:11" ht="12.75" customHeight="1" x14ac:dyDescent="0.2">
      <c r="A99" s="10"/>
      <c r="B99" s="13"/>
      <c r="C99" s="13"/>
      <c r="D99" s="13"/>
      <c r="E99" s="13"/>
      <c r="F99" s="13"/>
      <c r="G99" s="13"/>
      <c r="H99" s="13"/>
      <c r="I99" s="13"/>
      <c r="J99" s="13"/>
      <c r="K99" s="13"/>
    </row>
    <row r="100" spans="1:11" ht="12.75" customHeight="1" x14ac:dyDescent="0.2">
      <c r="A100" s="10"/>
      <c r="B100" s="13"/>
      <c r="C100" s="13"/>
      <c r="D100" s="13"/>
      <c r="E100" s="13"/>
      <c r="F100" s="13"/>
      <c r="G100" s="13"/>
      <c r="H100" s="13"/>
      <c r="I100" s="13"/>
      <c r="J100" s="13"/>
      <c r="K100" s="13"/>
    </row>
    <row r="101" spans="1:11" ht="12.75" customHeight="1" x14ac:dyDescent="0.2">
      <c r="A101" s="10"/>
      <c r="B101" s="13"/>
      <c r="C101" s="13"/>
      <c r="D101" s="13"/>
      <c r="E101" s="13"/>
      <c r="F101" s="13"/>
      <c r="G101" s="13"/>
      <c r="H101" s="13"/>
      <c r="I101" s="13"/>
      <c r="J101" s="13"/>
      <c r="K101" s="13"/>
    </row>
    <row r="102" spans="1:11" ht="12.75" customHeight="1" x14ac:dyDescent="0.2">
      <c r="A102" s="10"/>
      <c r="B102" s="13"/>
      <c r="C102" s="13"/>
      <c r="D102" s="13"/>
      <c r="E102" s="13"/>
      <c r="F102" s="13"/>
      <c r="G102" s="13"/>
      <c r="H102" s="13"/>
      <c r="I102" s="13"/>
      <c r="J102" s="13"/>
      <c r="K102" s="13"/>
    </row>
    <row r="103" spans="1:11" ht="12.75" customHeight="1" x14ac:dyDescent="0.2">
      <c r="A103" s="10"/>
      <c r="B103" s="13"/>
      <c r="C103" s="13"/>
      <c r="D103" s="13"/>
      <c r="E103" s="13"/>
      <c r="F103" s="13"/>
      <c r="G103" s="13"/>
      <c r="H103" s="13"/>
      <c r="I103" s="13"/>
      <c r="J103" s="13"/>
      <c r="K103" s="13"/>
    </row>
    <row r="104" spans="1:11" ht="12.75" customHeight="1" x14ac:dyDescent="0.2">
      <c r="A104" s="10"/>
      <c r="B104" s="13"/>
      <c r="C104" s="13"/>
      <c r="D104" s="13"/>
      <c r="E104" s="13"/>
      <c r="F104" s="13"/>
      <c r="G104" s="13"/>
      <c r="H104" s="13"/>
      <c r="I104" s="13"/>
      <c r="J104" s="13"/>
      <c r="K104" s="13"/>
    </row>
    <row r="105" spans="1:11" ht="12.75" customHeight="1" x14ac:dyDescent="0.2">
      <c r="A105" s="10"/>
      <c r="B105" s="13"/>
      <c r="C105" s="13"/>
      <c r="D105" s="13"/>
      <c r="E105" s="13"/>
      <c r="F105" s="13"/>
      <c r="G105" s="13"/>
      <c r="H105" s="13"/>
      <c r="I105" s="13"/>
      <c r="J105" s="13"/>
      <c r="K105" s="13"/>
    </row>
    <row r="106" spans="1:11" ht="12.75" customHeight="1" x14ac:dyDescent="0.2">
      <c r="A106" s="10"/>
      <c r="B106" s="13"/>
      <c r="C106" s="13"/>
      <c r="D106" s="13"/>
      <c r="E106" s="13"/>
      <c r="F106" s="13"/>
      <c r="G106" s="13"/>
      <c r="H106" s="13"/>
      <c r="I106" s="13"/>
      <c r="J106" s="13"/>
      <c r="K106" s="13"/>
    </row>
    <row r="107" spans="1:11" ht="12.75" customHeight="1" x14ac:dyDescent="0.2">
      <c r="A107" s="10"/>
      <c r="B107" s="13"/>
      <c r="C107" s="13"/>
      <c r="D107" s="13"/>
      <c r="E107" s="13"/>
      <c r="F107" s="13"/>
      <c r="G107" s="13"/>
      <c r="H107" s="13"/>
      <c r="I107" s="13"/>
      <c r="J107" s="13"/>
      <c r="K107" s="13"/>
    </row>
    <row r="108" spans="1:11" ht="12.75" customHeight="1" x14ac:dyDescent="0.2">
      <c r="A108" s="10"/>
      <c r="B108" s="13"/>
      <c r="C108" s="13"/>
      <c r="D108" s="13"/>
      <c r="E108" s="13"/>
      <c r="F108" s="13"/>
      <c r="G108" s="13"/>
      <c r="H108" s="13"/>
      <c r="I108" s="13"/>
      <c r="J108" s="13"/>
      <c r="K108" s="13"/>
    </row>
    <row r="109" spans="1:11" ht="12.75" customHeight="1" x14ac:dyDescent="0.2">
      <c r="A109" s="10"/>
      <c r="B109" s="13"/>
      <c r="C109" s="13"/>
      <c r="D109" s="13"/>
      <c r="E109" s="13"/>
      <c r="F109" s="13"/>
      <c r="G109" s="13"/>
      <c r="H109" s="13"/>
      <c r="I109" s="13"/>
      <c r="J109" s="13"/>
      <c r="K109" s="13"/>
    </row>
    <row r="110" spans="1:11" ht="12.75" customHeight="1" x14ac:dyDescent="0.2">
      <c r="A110" s="10"/>
      <c r="B110" s="13"/>
      <c r="C110" s="13"/>
      <c r="D110" s="13"/>
      <c r="E110" s="13"/>
      <c r="F110" s="13"/>
      <c r="G110" s="13"/>
      <c r="H110" s="13"/>
      <c r="I110" s="13"/>
      <c r="J110" s="13"/>
      <c r="K110" s="13"/>
    </row>
    <row r="111" spans="1:11" ht="12.75" customHeight="1" x14ac:dyDescent="0.2">
      <c r="A111" s="10"/>
      <c r="B111" s="13"/>
      <c r="C111" s="13"/>
      <c r="D111" s="13"/>
      <c r="E111" s="13"/>
      <c r="F111" s="13"/>
      <c r="G111" s="13"/>
      <c r="H111" s="13"/>
      <c r="I111" s="13"/>
      <c r="J111" s="13"/>
      <c r="K111" s="13"/>
    </row>
    <row r="112" spans="1:11" ht="12.75" customHeight="1" x14ac:dyDescent="0.2">
      <c r="A112" s="10"/>
      <c r="B112" s="13"/>
      <c r="C112" s="13"/>
      <c r="D112" s="13"/>
      <c r="E112" s="13"/>
      <c r="F112" s="13"/>
      <c r="G112" s="13"/>
      <c r="H112" s="13"/>
      <c r="I112" s="13"/>
      <c r="J112" s="13"/>
      <c r="K112" s="13"/>
    </row>
    <row r="113" spans="1:11" ht="12.75" customHeight="1" x14ac:dyDescent="0.2">
      <c r="A113" s="10"/>
      <c r="B113" s="13"/>
      <c r="C113" s="13"/>
      <c r="D113" s="13"/>
      <c r="E113" s="13"/>
      <c r="F113" s="13"/>
      <c r="G113" s="13"/>
      <c r="H113" s="13"/>
      <c r="I113" s="13"/>
      <c r="J113" s="13"/>
      <c r="K113" s="13"/>
    </row>
    <row r="114" spans="1:11" ht="12.75" customHeight="1" x14ac:dyDescent="0.2">
      <c r="A114" s="10"/>
      <c r="B114" s="13"/>
      <c r="C114" s="13"/>
      <c r="D114" s="13"/>
      <c r="E114" s="13"/>
      <c r="F114" s="13"/>
      <c r="G114" s="13"/>
      <c r="H114" s="13"/>
      <c r="I114" s="13"/>
      <c r="J114" s="13"/>
      <c r="K114" s="13"/>
    </row>
    <row r="115" spans="1:11" ht="12.75" customHeight="1" x14ac:dyDescent="0.2">
      <c r="A115" s="10"/>
      <c r="B115" s="13"/>
      <c r="C115" s="13"/>
      <c r="D115" s="13"/>
      <c r="E115" s="13"/>
      <c r="F115" s="13"/>
      <c r="G115" s="13"/>
      <c r="H115" s="13"/>
      <c r="I115" s="13"/>
      <c r="J115" s="13"/>
      <c r="K115" s="13"/>
    </row>
    <row r="116" spans="1:11" ht="12.75" customHeight="1" x14ac:dyDescent="0.2">
      <c r="A116" s="10"/>
      <c r="B116" s="13"/>
      <c r="C116" s="13"/>
      <c r="D116" s="13"/>
      <c r="E116" s="13"/>
      <c r="F116" s="13"/>
      <c r="G116" s="13"/>
      <c r="H116" s="13"/>
      <c r="I116" s="13"/>
      <c r="J116" s="13"/>
      <c r="K116" s="13"/>
    </row>
    <row r="117" spans="1:11" ht="12.75" customHeight="1" x14ac:dyDescent="0.2">
      <c r="A117" s="10"/>
      <c r="B117" s="13"/>
      <c r="C117" s="13"/>
      <c r="D117" s="13"/>
      <c r="E117" s="13"/>
      <c r="F117" s="13"/>
      <c r="G117" s="13"/>
      <c r="H117" s="13"/>
      <c r="I117" s="13"/>
      <c r="J117" s="13"/>
      <c r="K117" s="13"/>
    </row>
    <row r="118" spans="1:11" ht="12.75" customHeight="1" x14ac:dyDescent="0.2">
      <c r="A118" s="10"/>
      <c r="B118" s="13"/>
      <c r="C118" s="13"/>
      <c r="D118" s="13"/>
      <c r="E118" s="13"/>
      <c r="F118" s="13"/>
      <c r="G118" s="13"/>
      <c r="H118" s="13"/>
      <c r="I118" s="13"/>
      <c r="J118" s="13"/>
      <c r="K118" s="13"/>
    </row>
    <row r="119" spans="1:11" ht="12.75" customHeight="1" x14ac:dyDescent="0.2">
      <c r="A119" s="10"/>
      <c r="B119" s="13"/>
      <c r="C119" s="13"/>
      <c r="D119" s="13"/>
      <c r="E119" s="13"/>
      <c r="F119" s="13"/>
      <c r="G119" s="13"/>
      <c r="H119" s="13"/>
      <c r="I119" s="13"/>
      <c r="J119" s="13"/>
      <c r="K119" s="13"/>
    </row>
    <row r="120" spans="1:11" ht="12.75" customHeight="1" x14ac:dyDescent="0.2">
      <c r="A120" s="10"/>
      <c r="B120" s="13"/>
      <c r="C120" s="13"/>
      <c r="D120" s="13"/>
      <c r="E120" s="13"/>
      <c r="F120" s="13"/>
      <c r="G120" s="13"/>
      <c r="H120" s="13"/>
      <c r="I120" s="13"/>
      <c r="J120" s="13"/>
      <c r="K120" s="13"/>
    </row>
    <row r="121" spans="1:11" ht="12.75" customHeight="1" x14ac:dyDescent="0.2">
      <c r="A121" s="10"/>
      <c r="B121" s="13"/>
      <c r="C121" s="13"/>
      <c r="D121" s="13"/>
      <c r="E121" s="13"/>
      <c r="F121" s="13"/>
      <c r="G121" s="13"/>
      <c r="H121" s="13"/>
      <c r="I121" s="13"/>
      <c r="J121" s="13"/>
      <c r="K121" s="13"/>
    </row>
    <row r="122" spans="1:11" ht="12.75" customHeight="1" x14ac:dyDescent="0.2">
      <c r="A122" s="10"/>
      <c r="B122" s="13"/>
      <c r="C122" s="13"/>
      <c r="D122" s="13"/>
      <c r="E122" s="13"/>
      <c r="F122" s="13"/>
      <c r="G122" s="13"/>
      <c r="H122" s="13"/>
      <c r="I122" s="13"/>
      <c r="J122" s="13"/>
      <c r="K122" s="13"/>
    </row>
    <row r="123" spans="1:11" ht="12.75" customHeight="1" x14ac:dyDescent="0.2">
      <c r="A123" s="10"/>
      <c r="B123" s="13"/>
      <c r="C123" s="13"/>
      <c r="D123" s="13"/>
      <c r="E123" s="13"/>
      <c r="F123" s="13"/>
      <c r="G123" s="13"/>
      <c r="H123" s="13"/>
      <c r="I123" s="13"/>
      <c r="J123" s="13"/>
      <c r="K123" s="13"/>
    </row>
    <row r="124" spans="1:11" ht="12.75" customHeight="1" x14ac:dyDescent="0.2">
      <c r="A124" s="10"/>
      <c r="B124" s="13"/>
      <c r="C124" s="13"/>
      <c r="D124" s="13"/>
      <c r="E124" s="13"/>
      <c r="F124" s="13"/>
      <c r="G124" s="13"/>
      <c r="H124" s="13"/>
      <c r="I124" s="13"/>
      <c r="J124" s="13"/>
      <c r="K124" s="13"/>
    </row>
    <row r="125" spans="1:11" ht="12.75" customHeight="1" x14ac:dyDescent="0.2">
      <c r="A125" s="10"/>
      <c r="B125" s="13"/>
      <c r="C125" s="13"/>
      <c r="D125" s="13"/>
      <c r="E125" s="13"/>
      <c r="F125" s="13"/>
      <c r="G125" s="13"/>
      <c r="H125" s="13"/>
      <c r="I125" s="13"/>
      <c r="J125" s="13"/>
      <c r="K125" s="13"/>
    </row>
    <row r="126" spans="1:11" ht="12.75" customHeight="1" x14ac:dyDescent="0.2">
      <c r="A126" s="10"/>
      <c r="B126" s="13"/>
      <c r="C126" s="13"/>
      <c r="D126" s="13"/>
      <c r="E126" s="13"/>
      <c r="F126" s="13"/>
      <c r="G126" s="13"/>
      <c r="H126" s="13"/>
      <c r="I126" s="13"/>
      <c r="J126" s="13"/>
      <c r="K126" s="13"/>
    </row>
    <row r="127" spans="1:11" ht="12.75" customHeight="1" x14ac:dyDescent="0.2">
      <c r="A127" s="10"/>
      <c r="B127" s="13"/>
      <c r="C127" s="13"/>
      <c r="D127" s="13"/>
      <c r="E127" s="13"/>
      <c r="F127" s="13"/>
      <c r="G127" s="13"/>
      <c r="H127" s="13"/>
      <c r="I127" s="13"/>
      <c r="J127" s="13"/>
      <c r="K127" s="13"/>
    </row>
    <row r="128" spans="1:11" ht="12.75" customHeight="1" x14ac:dyDescent="0.2">
      <c r="A128" s="10"/>
      <c r="B128" s="13"/>
      <c r="C128" s="13"/>
      <c r="D128" s="13"/>
      <c r="E128" s="13"/>
      <c r="F128" s="13"/>
      <c r="G128" s="13"/>
      <c r="H128" s="13"/>
      <c r="I128" s="13"/>
      <c r="J128" s="13"/>
      <c r="K128" s="13"/>
    </row>
    <row r="129" spans="1:11" ht="12.75" customHeight="1" x14ac:dyDescent="0.2">
      <c r="A129" s="10"/>
      <c r="B129" s="13"/>
      <c r="C129" s="13"/>
      <c r="D129" s="13"/>
      <c r="E129" s="13"/>
      <c r="F129" s="13"/>
      <c r="G129" s="13"/>
      <c r="H129" s="13"/>
      <c r="I129" s="13"/>
      <c r="J129" s="13"/>
      <c r="K129" s="13"/>
    </row>
    <row r="130" spans="1:11" ht="12.75" customHeight="1" x14ac:dyDescent="0.2">
      <c r="A130" s="10"/>
      <c r="B130" s="13"/>
      <c r="C130" s="13"/>
      <c r="D130" s="13"/>
      <c r="E130" s="13"/>
      <c r="F130" s="13"/>
      <c r="G130" s="13"/>
      <c r="H130" s="13"/>
      <c r="I130" s="13"/>
      <c r="J130" s="13"/>
      <c r="K130" s="13"/>
    </row>
    <row r="131" spans="1:11" ht="12.75" customHeight="1" x14ac:dyDescent="0.2">
      <c r="A131" s="10"/>
      <c r="B131" s="13"/>
      <c r="C131" s="13"/>
      <c r="D131" s="13"/>
      <c r="E131" s="13"/>
      <c r="F131" s="13"/>
      <c r="G131" s="13"/>
      <c r="H131" s="13"/>
      <c r="I131" s="13"/>
      <c r="J131" s="13"/>
      <c r="K131" s="13"/>
    </row>
    <row r="132" spans="1:11" ht="12.75" customHeight="1" x14ac:dyDescent="0.2">
      <c r="A132" s="10"/>
      <c r="B132" s="13"/>
      <c r="C132" s="13"/>
      <c r="D132" s="13"/>
      <c r="E132" s="13"/>
      <c r="F132" s="13"/>
      <c r="G132" s="13"/>
      <c r="H132" s="13"/>
      <c r="I132" s="13"/>
      <c r="J132" s="13"/>
      <c r="K132" s="13"/>
    </row>
    <row r="133" spans="1:11" ht="12.75" customHeight="1" x14ac:dyDescent="0.2">
      <c r="A133" s="10"/>
      <c r="B133" s="13"/>
      <c r="C133" s="13"/>
      <c r="D133" s="13"/>
      <c r="E133" s="13"/>
      <c r="F133" s="13"/>
      <c r="G133" s="13"/>
      <c r="H133" s="13"/>
      <c r="I133" s="13"/>
      <c r="J133" s="13"/>
      <c r="K133" s="13"/>
    </row>
    <row r="134" spans="1:11" ht="12.75" customHeight="1" x14ac:dyDescent="0.2">
      <c r="A134" s="10"/>
      <c r="B134" s="13"/>
      <c r="C134" s="13"/>
      <c r="D134" s="13"/>
      <c r="E134" s="13"/>
      <c r="F134" s="13"/>
      <c r="G134" s="13"/>
      <c r="H134" s="13"/>
      <c r="I134" s="13"/>
      <c r="J134" s="13"/>
      <c r="K134" s="13"/>
    </row>
    <row r="135" spans="1:11" ht="12.75" customHeight="1" x14ac:dyDescent="0.2">
      <c r="A135" s="10"/>
      <c r="B135" s="13"/>
      <c r="C135" s="13"/>
      <c r="D135" s="13"/>
      <c r="E135" s="13"/>
      <c r="F135" s="13"/>
      <c r="G135" s="13"/>
      <c r="H135" s="13"/>
      <c r="I135" s="13"/>
      <c r="J135" s="13"/>
      <c r="K135" s="13"/>
    </row>
    <row r="136" spans="1:11" ht="12.75" customHeight="1" x14ac:dyDescent="0.2">
      <c r="A136" s="10"/>
      <c r="B136" s="13"/>
      <c r="C136" s="13"/>
      <c r="D136" s="13"/>
      <c r="E136" s="13"/>
      <c r="F136" s="13"/>
      <c r="G136" s="13"/>
      <c r="H136" s="13"/>
      <c r="I136" s="13"/>
      <c r="J136" s="13"/>
      <c r="K136" s="13"/>
    </row>
    <row r="137" spans="1:11" ht="12.75" customHeight="1" x14ac:dyDescent="0.2">
      <c r="A137" s="10"/>
      <c r="B137" s="13"/>
      <c r="C137" s="13"/>
      <c r="D137" s="13"/>
      <c r="E137" s="13"/>
      <c r="F137" s="13"/>
      <c r="G137" s="13"/>
      <c r="H137" s="13"/>
      <c r="I137" s="13"/>
      <c r="J137" s="13"/>
      <c r="K137" s="13"/>
    </row>
    <row r="138" spans="1:11" ht="12.75" customHeight="1" x14ac:dyDescent="0.2">
      <c r="A138" s="10"/>
      <c r="B138" s="13"/>
      <c r="C138" s="13"/>
      <c r="D138" s="13"/>
      <c r="E138" s="13"/>
      <c r="F138" s="13"/>
      <c r="G138" s="13"/>
      <c r="H138" s="13"/>
      <c r="I138" s="13"/>
      <c r="J138" s="13"/>
      <c r="K138" s="13"/>
    </row>
    <row r="139" spans="1:11" ht="12.75" customHeight="1" x14ac:dyDescent="0.2">
      <c r="A139" s="10"/>
      <c r="B139" s="13"/>
      <c r="C139" s="13"/>
      <c r="D139" s="13"/>
      <c r="E139" s="13"/>
      <c r="F139" s="13"/>
      <c r="G139" s="13"/>
      <c r="H139" s="13"/>
      <c r="I139" s="13"/>
      <c r="J139" s="13"/>
      <c r="K139" s="13"/>
    </row>
    <row r="140" spans="1:11" ht="12.75" customHeight="1" x14ac:dyDescent="0.2">
      <c r="A140" s="10"/>
      <c r="B140" s="13"/>
      <c r="C140" s="13"/>
      <c r="D140" s="13"/>
      <c r="E140" s="13"/>
      <c r="F140" s="13"/>
      <c r="G140" s="13"/>
      <c r="H140" s="13"/>
      <c r="I140" s="13"/>
      <c r="J140" s="13"/>
      <c r="K140" s="13"/>
    </row>
    <row r="141" spans="1:11" ht="12.75" customHeight="1" x14ac:dyDescent="0.2">
      <c r="A141" s="10"/>
      <c r="B141" s="13"/>
      <c r="C141" s="13"/>
      <c r="D141" s="13"/>
      <c r="E141" s="13"/>
      <c r="F141" s="13"/>
      <c r="G141" s="13"/>
      <c r="H141" s="13"/>
      <c r="I141" s="13"/>
      <c r="J141" s="13"/>
      <c r="K141" s="13"/>
    </row>
    <row r="142" spans="1:11" ht="12.75" customHeight="1" x14ac:dyDescent="0.2">
      <c r="A142" s="10"/>
      <c r="B142" s="13"/>
      <c r="C142" s="13"/>
      <c r="D142" s="13"/>
      <c r="E142" s="13"/>
      <c r="F142" s="13"/>
      <c r="G142" s="13"/>
      <c r="H142" s="13"/>
      <c r="I142" s="13"/>
      <c r="J142" s="13"/>
      <c r="K142" s="13"/>
    </row>
    <row r="143" spans="1:11" ht="12.75" customHeight="1" x14ac:dyDescent="0.2">
      <c r="A143" s="10"/>
      <c r="B143" s="13"/>
      <c r="C143" s="13"/>
      <c r="D143" s="13"/>
      <c r="E143" s="13"/>
      <c r="F143" s="13"/>
      <c r="G143" s="13"/>
      <c r="H143" s="13"/>
      <c r="I143" s="13"/>
      <c r="J143" s="13"/>
      <c r="K143" s="13"/>
    </row>
    <row r="144" spans="1:11" ht="12.75" customHeight="1" x14ac:dyDescent="0.2">
      <c r="A144" s="10"/>
      <c r="B144" s="13"/>
      <c r="C144" s="13"/>
      <c r="D144" s="13"/>
      <c r="E144" s="13"/>
      <c r="F144" s="13"/>
      <c r="G144" s="13"/>
      <c r="H144" s="13"/>
      <c r="I144" s="13"/>
      <c r="J144" s="13"/>
      <c r="K144" s="13"/>
    </row>
    <row r="145" spans="1:11" ht="12.75" customHeight="1" x14ac:dyDescent="0.2">
      <c r="A145" s="10"/>
      <c r="B145" s="13"/>
      <c r="C145" s="13"/>
      <c r="D145" s="13"/>
      <c r="E145" s="13"/>
      <c r="F145" s="13"/>
      <c r="G145" s="13"/>
      <c r="H145" s="13"/>
      <c r="I145" s="13"/>
      <c r="J145" s="13"/>
      <c r="K145" s="13"/>
    </row>
    <row r="146" spans="1:11" ht="12.75" customHeight="1" x14ac:dyDescent="0.2">
      <c r="A146" s="10"/>
      <c r="B146" s="13"/>
      <c r="C146" s="13"/>
      <c r="D146" s="13"/>
      <c r="E146" s="13"/>
      <c r="F146" s="13"/>
      <c r="G146" s="13"/>
      <c r="H146" s="13"/>
      <c r="I146" s="13"/>
      <c r="J146" s="13"/>
      <c r="K146" s="13"/>
    </row>
    <row r="147" spans="1:11" ht="12.75" customHeight="1" x14ac:dyDescent="0.2">
      <c r="A147" s="10"/>
      <c r="B147" s="13"/>
      <c r="C147" s="13"/>
      <c r="D147" s="13"/>
      <c r="E147" s="13"/>
      <c r="F147" s="13"/>
      <c r="G147" s="13"/>
      <c r="H147" s="13"/>
      <c r="I147" s="13"/>
      <c r="J147" s="13"/>
      <c r="K147" s="13"/>
    </row>
    <row r="148" spans="1:11" ht="12.75" customHeight="1" x14ac:dyDescent="0.2">
      <c r="A148" s="10"/>
      <c r="B148" s="13"/>
      <c r="C148" s="13"/>
      <c r="D148" s="13"/>
      <c r="E148" s="13"/>
      <c r="F148" s="13"/>
      <c r="G148" s="13"/>
      <c r="H148" s="13"/>
      <c r="I148" s="13"/>
      <c r="J148" s="13"/>
      <c r="K148" s="13"/>
    </row>
    <row r="149" spans="1:11" ht="12.75" customHeight="1" x14ac:dyDescent="0.2">
      <c r="A149" s="10"/>
      <c r="B149" s="13"/>
      <c r="C149" s="13"/>
      <c r="D149" s="13"/>
      <c r="E149" s="13"/>
      <c r="F149" s="13"/>
      <c r="G149" s="13"/>
      <c r="H149" s="13"/>
      <c r="I149" s="13"/>
      <c r="J149" s="13"/>
      <c r="K149" s="13"/>
    </row>
    <row r="150" spans="1:11" ht="12.75" customHeight="1" x14ac:dyDescent="0.2">
      <c r="A150" s="10"/>
      <c r="B150" s="13"/>
      <c r="C150" s="13"/>
      <c r="D150" s="13"/>
      <c r="E150" s="13"/>
      <c r="F150" s="13"/>
      <c r="G150" s="13"/>
      <c r="H150" s="13"/>
      <c r="I150" s="13"/>
      <c r="J150" s="13"/>
      <c r="K150" s="13"/>
    </row>
    <row r="151" spans="1:11" ht="12.75" customHeight="1" x14ac:dyDescent="0.2">
      <c r="A151" s="10"/>
      <c r="B151" s="13"/>
      <c r="C151" s="13"/>
      <c r="D151" s="13"/>
      <c r="E151" s="13"/>
      <c r="F151" s="13"/>
      <c r="G151" s="13"/>
      <c r="H151" s="13"/>
      <c r="I151" s="13"/>
      <c r="J151" s="13"/>
      <c r="K151" s="13"/>
    </row>
    <row r="152" spans="1:11" ht="12.75" customHeight="1" x14ac:dyDescent="0.2">
      <c r="A152" s="10"/>
      <c r="B152" s="13"/>
      <c r="C152" s="13"/>
      <c r="D152" s="13"/>
      <c r="E152" s="13"/>
      <c r="F152" s="13"/>
      <c r="G152" s="13"/>
      <c r="H152" s="13"/>
      <c r="I152" s="13"/>
      <c r="J152" s="13"/>
      <c r="K152" s="13"/>
    </row>
    <row r="153" spans="1:11" ht="12.75" customHeight="1" x14ac:dyDescent="0.2">
      <c r="A153" s="10"/>
      <c r="B153" s="13"/>
      <c r="C153" s="13"/>
      <c r="D153" s="13"/>
      <c r="E153" s="13"/>
      <c r="F153" s="13"/>
      <c r="G153" s="13"/>
      <c r="H153" s="13"/>
      <c r="I153" s="13"/>
      <c r="J153" s="13"/>
      <c r="K153" s="13"/>
    </row>
    <row r="154" spans="1:11" ht="12.75" customHeight="1" x14ac:dyDescent="0.2">
      <c r="A154" s="10"/>
      <c r="B154" s="13"/>
      <c r="C154" s="13"/>
      <c r="D154" s="13"/>
      <c r="E154" s="13"/>
      <c r="F154" s="13"/>
      <c r="G154" s="13"/>
      <c r="H154" s="13"/>
      <c r="I154" s="13"/>
      <c r="J154" s="13"/>
      <c r="K154" s="13"/>
    </row>
    <row r="155" spans="1:11" ht="12.75" customHeight="1" x14ac:dyDescent="0.2">
      <c r="A155" s="10"/>
      <c r="B155" s="13"/>
      <c r="C155" s="13"/>
      <c r="D155" s="13"/>
      <c r="E155" s="13"/>
      <c r="F155" s="13"/>
      <c r="G155" s="13"/>
      <c r="H155" s="13"/>
      <c r="I155" s="13"/>
      <c r="J155" s="13"/>
      <c r="K155" s="13"/>
    </row>
    <row r="156" spans="1:11" ht="12.75" customHeight="1" x14ac:dyDescent="0.2">
      <c r="A156" s="10"/>
      <c r="B156" s="13"/>
      <c r="C156" s="13"/>
      <c r="D156" s="13"/>
      <c r="E156" s="13"/>
      <c r="F156" s="13"/>
      <c r="G156" s="13"/>
      <c r="H156" s="13"/>
      <c r="I156" s="13"/>
      <c r="J156" s="13"/>
      <c r="K156" s="13"/>
    </row>
    <row r="157" spans="1:11" ht="12.75" customHeight="1" x14ac:dyDescent="0.2">
      <c r="A157" s="10"/>
      <c r="B157" s="13"/>
      <c r="C157" s="13"/>
      <c r="D157" s="13"/>
      <c r="E157" s="13"/>
      <c r="F157" s="13"/>
      <c r="G157" s="13"/>
      <c r="H157" s="13"/>
      <c r="I157" s="13"/>
      <c r="J157" s="13"/>
      <c r="K157" s="13"/>
    </row>
    <row r="158" spans="1:11" ht="12.75" customHeight="1" x14ac:dyDescent="0.2">
      <c r="A158" s="10"/>
      <c r="B158" s="13"/>
      <c r="C158" s="13"/>
      <c r="D158" s="13"/>
      <c r="E158" s="13"/>
      <c r="F158" s="13"/>
      <c r="G158" s="13"/>
      <c r="H158" s="13"/>
      <c r="I158" s="13"/>
      <c r="J158" s="13"/>
      <c r="K158" s="13"/>
    </row>
    <row r="159" spans="1:11" ht="12.75" customHeight="1" x14ac:dyDescent="0.2">
      <c r="A159" s="10"/>
      <c r="B159" s="13"/>
      <c r="C159" s="13"/>
      <c r="D159" s="13"/>
      <c r="E159" s="13"/>
      <c r="F159" s="13"/>
      <c r="G159" s="13"/>
      <c r="H159" s="13"/>
      <c r="I159" s="13"/>
      <c r="J159" s="13"/>
      <c r="K159" s="13"/>
    </row>
    <row r="160" spans="1:11" ht="12.75" customHeight="1" x14ac:dyDescent="0.2">
      <c r="A160" s="10"/>
      <c r="B160" s="13"/>
      <c r="C160" s="13"/>
      <c r="D160" s="13"/>
      <c r="E160" s="13"/>
      <c r="F160" s="13"/>
      <c r="G160" s="13"/>
      <c r="H160" s="13"/>
      <c r="I160" s="13"/>
      <c r="J160" s="13"/>
      <c r="K160" s="13"/>
    </row>
    <row r="161" spans="1:11" ht="12.75" customHeight="1" x14ac:dyDescent="0.2">
      <c r="A161" s="10"/>
      <c r="B161" s="13"/>
      <c r="C161" s="13"/>
      <c r="D161" s="13"/>
      <c r="E161" s="13"/>
      <c r="F161" s="13"/>
      <c r="G161" s="13"/>
      <c r="H161" s="13"/>
      <c r="I161" s="13"/>
      <c r="J161" s="13"/>
      <c r="K161" s="13"/>
    </row>
    <row r="162" spans="1:11" ht="12.75" customHeight="1" x14ac:dyDescent="0.2">
      <c r="A162" s="10"/>
      <c r="B162" s="13"/>
      <c r="C162" s="13"/>
      <c r="D162" s="13"/>
      <c r="E162" s="13"/>
      <c r="F162" s="13"/>
      <c r="G162" s="13"/>
      <c r="H162" s="13"/>
      <c r="I162" s="13"/>
      <c r="J162" s="13"/>
      <c r="K162" s="13"/>
    </row>
    <row r="163" spans="1:11" ht="12.75" customHeight="1" x14ac:dyDescent="0.2">
      <c r="A163" s="10"/>
      <c r="B163" s="13"/>
      <c r="C163" s="13"/>
      <c r="D163" s="13"/>
      <c r="E163" s="13"/>
      <c r="F163" s="13"/>
      <c r="G163" s="13"/>
      <c r="H163" s="13"/>
      <c r="I163" s="13"/>
      <c r="J163" s="13"/>
      <c r="K163" s="13"/>
    </row>
    <row r="164" spans="1:11" ht="12.75" customHeight="1" x14ac:dyDescent="0.2">
      <c r="A164" s="10"/>
      <c r="B164" s="13"/>
      <c r="C164" s="13"/>
      <c r="D164" s="13"/>
      <c r="E164" s="13"/>
      <c r="F164" s="13"/>
      <c r="G164" s="13"/>
      <c r="H164" s="13"/>
      <c r="I164" s="13"/>
      <c r="J164" s="13"/>
      <c r="K164" s="13"/>
    </row>
    <row r="165" spans="1:11" ht="12.75" customHeight="1" x14ac:dyDescent="0.2">
      <c r="A165" s="10"/>
      <c r="B165" s="13"/>
      <c r="C165" s="13"/>
      <c r="D165" s="13"/>
      <c r="E165" s="13"/>
      <c r="F165" s="13"/>
      <c r="G165" s="13"/>
      <c r="H165" s="13"/>
      <c r="I165" s="13"/>
      <c r="J165" s="13"/>
      <c r="K165" s="13"/>
    </row>
    <row r="166" spans="1:11" ht="12.75" customHeight="1" x14ac:dyDescent="0.2">
      <c r="A166" s="10"/>
      <c r="B166" s="13"/>
      <c r="C166" s="13"/>
      <c r="D166" s="13"/>
      <c r="E166" s="13"/>
      <c r="F166" s="13"/>
      <c r="G166" s="13"/>
      <c r="H166" s="13"/>
      <c r="I166" s="13"/>
      <c r="J166" s="13"/>
      <c r="K166" s="13"/>
    </row>
    <row r="167" spans="1:11" ht="12.75" customHeight="1" x14ac:dyDescent="0.2">
      <c r="A167" s="10"/>
      <c r="B167" s="13"/>
      <c r="C167" s="13"/>
      <c r="D167" s="13"/>
      <c r="E167" s="13"/>
      <c r="F167" s="13"/>
      <c r="G167" s="13"/>
      <c r="H167" s="13"/>
      <c r="I167" s="13"/>
      <c r="J167" s="13"/>
      <c r="K167" s="13"/>
    </row>
    <row r="168" spans="1:11" ht="12.75" customHeight="1" x14ac:dyDescent="0.2">
      <c r="A168" s="10"/>
      <c r="B168" s="13"/>
      <c r="C168" s="13"/>
      <c r="D168" s="13"/>
      <c r="E168" s="13"/>
      <c r="F168" s="13"/>
      <c r="G168" s="13"/>
      <c r="H168" s="13"/>
      <c r="I168" s="13"/>
      <c r="J168" s="13"/>
      <c r="K168" s="13"/>
    </row>
    <row r="169" spans="1:11" ht="12.75" customHeight="1" x14ac:dyDescent="0.2">
      <c r="A169" s="10"/>
      <c r="B169" s="13"/>
      <c r="C169" s="13"/>
      <c r="D169" s="13"/>
      <c r="E169" s="13"/>
      <c r="F169" s="13"/>
      <c r="G169" s="13"/>
      <c r="H169" s="13"/>
      <c r="I169" s="13"/>
      <c r="J169" s="13"/>
      <c r="K169" s="13"/>
    </row>
    <row r="170" spans="1:11" ht="12.75" customHeight="1" x14ac:dyDescent="0.2">
      <c r="A170" s="10"/>
      <c r="B170" s="13"/>
      <c r="C170" s="13"/>
      <c r="D170" s="13"/>
      <c r="E170" s="13"/>
      <c r="F170" s="13"/>
      <c r="G170" s="13"/>
      <c r="H170" s="13"/>
      <c r="I170" s="13"/>
      <c r="J170" s="13"/>
      <c r="K170" s="13"/>
    </row>
    <row r="171" spans="1:11" ht="12.75" customHeight="1" x14ac:dyDescent="0.2">
      <c r="A171" s="10"/>
      <c r="B171" s="13"/>
      <c r="C171" s="13"/>
      <c r="D171" s="13"/>
      <c r="E171" s="13"/>
      <c r="F171" s="13"/>
      <c r="G171" s="13"/>
      <c r="H171" s="13"/>
      <c r="I171" s="13"/>
      <c r="J171" s="13"/>
      <c r="K171" s="13"/>
    </row>
    <row r="172" spans="1:11" ht="12.75" customHeight="1" x14ac:dyDescent="0.2">
      <c r="A172" s="10"/>
      <c r="B172" s="13"/>
      <c r="C172" s="13"/>
      <c r="D172" s="13"/>
      <c r="E172" s="13"/>
      <c r="F172" s="13"/>
      <c r="G172" s="13"/>
      <c r="H172" s="13"/>
      <c r="I172" s="13"/>
      <c r="J172" s="13"/>
      <c r="K172" s="13"/>
    </row>
    <row r="173" spans="1:11" ht="12.75" customHeight="1" x14ac:dyDescent="0.2">
      <c r="A173" s="10"/>
      <c r="B173" s="13"/>
      <c r="C173" s="13"/>
      <c r="D173" s="13"/>
      <c r="E173" s="13"/>
      <c r="F173" s="13"/>
      <c r="G173" s="13"/>
      <c r="H173" s="13"/>
      <c r="I173" s="13"/>
      <c r="J173" s="13"/>
      <c r="K173" s="13"/>
    </row>
    <row r="174" spans="1:11" ht="12.75" customHeight="1" x14ac:dyDescent="0.2">
      <c r="A174" s="10"/>
      <c r="B174" s="13"/>
      <c r="C174" s="13"/>
      <c r="D174" s="13"/>
      <c r="E174" s="13"/>
      <c r="F174" s="13"/>
      <c r="G174" s="13"/>
      <c r="H174" s="13"/>
      <c r="I174" s="13"/>
      <c r="J174" s="13"/>
      <c r="K174" s="13"/>
    </row>
    <row r="175" spans="1:11" ht="12.75" customHeight="1" x14ac:dyDescent="0.2">
      <c r="A175" s="10"/>
      <c r="B175" s="13"/>
      <c r="C175" s="13"/>
      <c r="D175" s="13"/>
      <c r="E175" s="13"/>
      <c r="F175" s="13"/>
      <c r="G175" s="13"/>
      <c r="H175" s="13"/>
      <c r="I175" s="13"/>
      <c r="J175" s="13"/>
      <c r="K175" s="13"/>
    </row>
    <row r="176" spans="1:11" ht="12.75" customHeight="1" x14ac:dyDescent="0.2">
      <c r="A176" s="10"/>
      <c r="B176" s="13"/>
      <c r="C176" s="13"/>
      <c r="D176" s="13"/>
      <c r="E176" s="13"/>
      <c r="F176" s="13"/>
      <c r="G176" s="13"/>
      <c r="H176" s="13"/>
      <c r="I176" s="13"/>
      <c r="J176" s="13"/>
      <c r="K176" s="13"/>
    </row>
    <row r="177" spans="1:11" ht="12.75" customHeight="1" x14ac:dyDescent="0.2">
      <c r="A177" s="10"/>
      <c r="B177" s="13"/>
      <c r="C177" s="13"/>
      <c r="D177" s="13"/>
      <c r="E177" s="13"/>
      <c r="F177" s="13"/>
      <c r="G177" s="13"/>
      <c r="H177" s="13"/>
      <c r="I177" s="13"/>
      <c r="J177" s="13"/>
      <c r="K177" s="13"/>
    </row>
    <row r="178" spans="1:11" ht="12.75" customHeight="1" x14ac:dyDescent="0.2">
      <c r="A178" s="10"/>
      <c r="B178" s="13"/>
      <c r="C178" s="13"/>
      <c r="D178" s="13"/>
      <c r="E178" s="13"/>
      <c r="F178" s="13"/>
      <c r="G178" s="13"/>
      <c r="H178" s="13"/>
      <c r="I178" s="13"/>
      <c r="J178" s="13"/>
      <c r="K178" s="13"/>
    </row>
    <row r="179" spans="1:11" ht="12.75" customHeight="1" x14ac:dyDescent="0.2">
      <c r="A179" s="10"/>
      <c r="B179" s="13"/>
      <c r="C179" s="13"/>
      <c r="D179" s="13"/>
      <c r="E179" s="13"/>
      <c r="F179" s="13"/>
      <c r="G179" s="13"/>
      <c r="H179" s="13"/>
      <c r="I179" s="13"/>
      <c r="J179" s="13"/>
      <c r="K179" s="13"/>
    </row>
    <row r="180" spans="1:11" ht="12.75" customHeight="1" x14ac:dyDescent="0.2">
      <c r="A180" s="10"/>
      <c r="B180" s="13"/>
      <c r="C180" s="13"/>
      <c r="D180" s="13"/>
      <c r="E180" s="13"/>
      <c r="F180" s="13"/>
      <c r="G180" s="13"/>
      <c r="H180" s="13"/>
      <c r="I180" s="13"/>
      <c r="J180" s="13"/>
      <c r="K180" s="13"/>
    </row>
    <row r="181" spans="1:11" ht="12.75" customHeight="1" x14ac:dyDescent="0.2">
      <c r="A181" s="10"/>
      <c r="B181" s="13"/>
      <c r="C181" s="13"/>
      <c r="D181" s="13"/>
      <c r="E181" s="13"/>
      <c r="F181" s="13"/>
      <c r="G181" s="13"/>
      <c r="H181" s="13"/>
      <c r="I181" s="13"/>
      <c r="J181" s="13"/>
      <c r="K181" s="13"/>
    </row>
    <row r="182" spans="1:11" ht="12.75" customHeight="1" x14ac:dyDescent="0.2">
      <c r="A182" s="10"/>
      <c r="B182" s="13"/>
      <c r="C182" s="13"/>
      <c r="D182" s="13"/>
      <c r="E182" s="13"/>
      <c r="F182" s="13"/>
      <c r="G182" s="13"/>
      <c r="H182" s="13"/>
      <c r="I182" s="13"/>
      <c r="J182" s="13"/>
      <c r="K182" s="13"/>
    </row>
    <row r="183" spans="1:11" ht="12.75" customHeight="1" x14ac:dyDescent="0.2">
      <c r="A183" s="10"/>
      <c r="B183" s="13"/>
      <c r="C183" s="13"/>
      <c r="D183" s="13"/>
      <c r="E183" s="13"/>
      <c r="F183" s="13"/>
      <c r="G183" s="13"/>
      <c r="H183" s="13"/>
      <c r="I183" s="13"/>
      <c r="J183" s="13"/>
      <c r="K183" s="13"/>
    </row>
    <row r="184" spans="1:11" ht="12.75" customHeight="1" x14ac:dyDescent="0.2">
      <c r="A184" s="10"/>
      <c r="B184" s="13"/>
      <c r="C184" s="13"/>
      <c r="D184" s="13"/>
      <c r="E184" s="13"/>
      <c r="F184" s="13"/>
      <c r="G184" s="13"/>
      <c r="H184" s="13"/>
      <c r="I184" s="13"/>
      <c r="J184" s="13"/>
      <c r="K184" s="13"/>
    </row>
    <row r="185" spans="1:11" ht="12.75" customHeight="1" x14ac:dyDescent="0.2">
      <c r="A185" s="10"/>
      <c r="B185" s="13"/>
      <c r="C185" s="13"/>
      <c r="D185" s="13"/>
      <c r="E185" s="13"/>
      <c r="F185" s="13"/>
      <c r="G185" s="13"/>
      <c r="H185" s="13"/>
      <c r="I185" s="13"/>
      <c r="J185" s="13"/>
      <c r="K185" s="13"/>
    </row>
    <row r="186" spans="1:11" ht="12.75" customHeight="1" x14ac:dyDescent="0.2">
      <c r="A186" s="10"/>
      <c r="B186" s="13"/>
      <c r="C186" s="13"/>
      <c r="D186" s="13"/>
      <c r="E186" s="13"/>
      <c r="F186" s="13"/>
      <c r="G186" s="13"/>
      <c r="H186" s="13"/>
      <c r="I186" s="13"/>
      <c r="J186" s="13"/>
      <c r="K186" s="13"/>
    </row>
    <row r="187" spans="1:11" ht="12.75" customHeight="1" x14ac:dyDescent="0.2">
      <c r="A187" s="10"/>
      <c r="B187" s="13"/>
      <c r="C187" s="13"/>
      <c r="D187" s="13"/>
      <c r="E187" s="13"/>
      <c r="F187" s="13"/>
      <c r="G187" s="13"/>
      <c r="H187" s="13"/>
      <c r="I187" s="13"/>
      <c r="J187" s="13"/>
      <c r="K187" s="13"/>
    </row>
    <row r="188" spans="1:11" ht="12.75" customHeight="1" x14ac:dyDescent="0.2">
      <c r="A188" s="10"/>
      <c r="B188" s="13"/>
      <c r="C188" s="13"/>
      <c r="D188" s="13"/>
      <c r="E188" s="13"/>
      <c r="F188" s="13"/>
      <c r="G188" s="13"/>
      <c r="H188" s="13"/>
      <c r="I188" s="13"/>
      <c r="J188" s="13"/>
      <c r="K188" s="13"/>
    </row>
    <row r="189" spans="1:11" ht="12.75" customHeight="1" x14ac:dyDescent="0.2">
      <c r="A189" s="10"/>
      <c r="B189" s="13"/>
      <c r="C189" s="13"/>
      <c r="D189" s="13"/>
      <c r="E189" s="13"/>
      <c r="F189" s="13"/>
      <c r="G189" s="13"/>
      <c r="H189" s="13"/>
      <c r="I189" s="13"/>
      <c r="J189" s="13"/>
      <c r="K189" s="13"/>
    </row>
    <row r="190" spans="1:11" ht="12.75" customHeight="1" x14ac:dyDescent="0.2">
      <c r="A190" s="10"/>
      <c r="B190" s="13"/>
      <c r="C190" s="13"/>
      <c r="D190" s="13"/>
      <c r="E190" s="13"/>
      <c r="F190" s="13"/>
      <c r="G190" s="13"/>
      <c r="H190" s="13"/>
      <c r="I190" s="13"/>
      <c r="J190" s="13"/>
      <c r="K190" s="13"/>
    </row>
    <row r="191" spans="1:11" ht="12.75" customHeight="1" x14ac:dyDescent="0.2">
      <c r="A191" s="10"/>
      <c r="B191" s="13"/>
      <c r="C191" s="13"/>
      <c r="D191" s="13"/>
      <c r="E191" s="13"/>
      <c r="F191" s="13"/>
      <c r="G191" s="13"/>
      <c r="H191" s="13"/>
      <c r="I191" s="13"/>
      <c r="J191" s="13"/>
      <c r="K191" s="13"/>
    </row>
    <row r="192" spans="1:11" ht="12.75" customHeight="1" x14ac:dyDescent="0.2">
      <c r="A192" s="10"/>
      <c r="B192" s="13"/>
      <c r="C192" s="13"/>
      <c r="D192" s="13"/>
      <c r="E192" s="13"/>
      <c r="F192" s="13"/>
      <c r="G192" s="13"/>
      <c r="H192" s="13"/>
      <c r="I192" s="13"/>
      <c r="J192" s="13"/>
      <c r="K192" s="13"/>
    </row>
    <row r="193" spans="1:11" ht="12.75" customHeight="1" x14ac:dyDescent="0.2">
      <c r="A193" s="10"/>
      <c r="B193" s="13"/>
      <c r="C193" s="13"/>
      <c r="D193" s="13"/>
      <c r="E193" s="13"/>
      <c r="F193" s="13"/>
      <c r="G193" s="13"/>
      <c r="H193" s="13"/>
      <c r="I193" s="13"/>
      <c r="J193" s="13"/>
      <c r="K193" s="13"/>
    </row>
    <row r="194" spans="1:11" ht="12.75" customHeight="1" x14ac:dyDescent="0.2">
      <c r="A194" s="10"/>
      <c r="B194" s="13"/>
      <c r="C194" s="13"/>
      <c r="D194" s="13"/>
      <c r="E194" s="13"/>
      <c r="F194" s="13"/>
      <c r="G194" s="13"/>
      <c r="H194" s="13"/>
      <c r="I194" s="13"/>
      <c r="J194" s="13"/>
      <c r="K194" s="13"/>
    </row>
    <row r="195" spans="1:11" ht="12.75" customHeight="1" x14ac:dyDescent="0.2">
      <c r="A195" s="10"/>
      <c r="B195" s="13"/>
      <c r="C195" s="13"/>
      <c r="D195" s="13"/>
      <c r="E195" s="13"/>
      <c r="F195" s="13"/>
      <c r="G195" s="13"/>
      <c r="H195" s="13"/>
      <c r="I195" s="13"/>
      <c r="J195" s="13"/>
      <c r="K195" s="13"/>
    </row>
    <row r="196" spans="1:11" ht="12.75" customHeight="1" x14ac:dyDescent="0.2">
      <c r="A196" s="10"/>
      <c r="B196" s="13"/>
      <c r="C196" s="13"/>
      <c r="D196" s="13"/>
      <c r="E196" s="13"/>
      <c r="F196" s="13"/>
      <c r="G196" s="13"/>
      <c r="H196" s="13"/>
      <c r="I196" s="13"/>
      <c r="J196" s="13"/>
      <c r="K196" s="13"/>
    </row>
    <row r="197" spans="1:11" ht="12.75" customHeight="1" x14ac:dyDescent="0.2">
      <c r="A197" s="10"/>
      <c r="B197" s="13"/>
      <c r="C197" s="13"/>
      <c r="D197" s="13"/>
      <c r="E197" s="13"/>
      <c r="F197" s="13"/>
      <c r="G197" s="13"/>
      <c r="H197" s="13"/>
      <c r="I197" s="13"/>
      <c r="J197" s="13"/>
      <c r="K197" s="13"/>
    </row>
    <row r="198" spans="1:11" ht="12.75" customHeight="1" x14ac:dyDescent="0.2">
      <c r="A198" s="10"/>
      <c r="B198" s="13"/>
      <c r="C198" s="13"/>
      <c r="D198" s="13"/>
      <c r="E198" s="13"/>
      <c r="F198" s="13"/>
      <c r="G198" s="13"/>
      <c r="H198" s="13"/>
      <c r="I198" s="13"/>
      <c r="J198" s="13"/>
      <c r="K198" s="13"/>
    </row>
    <row r="199" spans="1:11" ht="12.75" customHeight="1" x14ac:dyDescent="0.2">
      <c r="A199" s="10"/>
      <c r="B199" s="13"/>
      <c r="C199" s="13"/>
      <c r="D199" s="13"/>
      <c r="E199" s="13"/>
      <c r="F199" s="13"/>
      <c r="G199" s="13"/>
      <c r="H199" s="13"/>
      <c r="I199" s="13"/>
      <c r="J199" s="13"/>
      <c r="K199" s="13"/>
    </row>
    <row r="200" spans="1:11" ht="12.75" customHeight="1" x14ac:dyDescent="0.2">
      <c r="A200" s="10"/>
      <c r="B200" s="13"/>
      <c r="C200" s="13"/>
      <c r="D200" s="13"/>
      <c r="E200" s="13"/>
      <c r="F200" s="13"/>
      <c r="G200" s="13"/>
      <c r="H200" s="13"/>
      <c r="I200" s="13"/>
      <c r="J200" s="13"/>
      <c r="K200" s="13"/>
    </row>
    <row r="201" spans="1:11" ht="12.75" customHeight="1" x14ac:dyDescent="0.2">
      <c r="A201" s="10"/>
      <c r="B201" s="13"/>
      <c r="C201" s="13"/>
      <c r="D201" s="13"/>
      <c r="E201" s="13"/>
      <c r="F201" s="13"/>
      <c r="G201" s="13"/>
      <c r="H201" s="13"/>
      <c r="I201" s="13"/>
      <c r="J201" s="13"/>
      <c r="K201" s="13"/>
    </row>
    <row r="202" spans="1:11" ht="12.75" customHeight="1" x14ac:dyDescent="0.2">
      <c r="A202" s="10"/>
      <c r="B202" s="13"/>
      <c r="C202" s="13"/>
      <c r="D202" s="13"/>
      <c r="E202" s="13"/>
      <c r="F202" s="13"/>
      <c r="G202" s="13"/>
      <c r="H202" s="13"/>
      <c r="I202" s="13"/>
      <c r="J202" s="13"/>
      <c r="K202" s="13"/>
    </row>
    <row r="203" spans="1:11" ht="12.75" customHeight="1" x14ac:dyDescent="0.2">
      <c r="A203" s="10"/>
      <c r="B203" s="13"/>
      <c r="C203" s="13"/>
      <c r="D203" s="13"/>
      <c r="E203" s="13"/>
      <c r="F203" s="13"/>
      <c r="G203" s="13"/>
      <c r="H203" s="13"/>
      <c r="I203" s="13"/>
      <c r="J203" s="13"/>
      <c r="K203" s="13"/>
    </row>
    <row r="204" spans="1:11" ht="12.75" customHeight="1" x14ac:dyDescent="0.2">
      <c r="A204" s="10"/>
      <c r="B204" s="13"/>
      <c r="C204" s="13"/>
      <c r="D204" s="13"/>
      <c r="E204" s="13"/>
      <c r="F204" s="13"/>
      <c r="G204" s="13"/>
      <c r="H204" s="13"/>
      <c r="I204" s="13"/>
      <c r="J204" s="13"/>
      <c r="K204" s="13"/>
    </row>
    <row r="205" spans="1:11" ht="12.75" customHeight="1" x14ac:dyDescent="0.2">
      <c r="A205" s="10"/>
      <c r="B205" s="13"/>
      <c r="C205" s="13"/>
      <c r="D205" s="13"/>
      <c r="E205" s="13"/>
      <c r="F205" s="13"/>
      <c r="G205" s="13"/>
      <c r="H205" s="13"/>
      <c r="I205" s="13"/>
      <c r="J205" s="13"/>
      <c r="K205" s="13"/>
    </row>
    <row r="206" spans="1:11" ht="12.75" customHeight="1" x14ac:dyDescent="0.2">
      <c r="A206" s="10"/>
      <c r="B206" s="13"/>
      <c r="C206" s="13"/>
      <c r="D206" s="13"/>
      <c r="E206" s="13"/>
      <c r="F206" s="13"/>
      <c r="G206" s="13"/>
      <c r="H206" s="13"/>
      <c r="I206" s="13"/>
      <c r="J206" s="13"/>
      <c r="K206" s="13"/>
    </row>
    <row r="207" spans="1:11" ht="12.75" customHeight="1" x14ac:dyDescent="0.2">
      <c r="A207" s="10"/>
      <c r="B207" s="13"/>
      <c r="C207" s="13"/>
      <c r="D207" s="13"/>
      <c r="E207" s="13"/>
      <c r="F207" s="13"/>
      <c r="G207" s="13"/>
      <c r="H207" s="13"/>
      <c r="I207" s="13"/>
      <c r="J207" s="13"/>
      <c r="K207" s="13"/>
    </row>
    <row r="208" spans="1:11" ht="12.75" customHeight="1" x14ac:dyDescent="0.2">
      <c r="A208" s="10"/>
      <c r="B208" s="13"/>
      <c r="C208" s="13"/>
      <c r="D208" s="13"/>
      <c r="E208" s="13"/>
      <c r="F208" s="13"/>
      <c r="G208" s="13"/>
      <c r="H208" s="13"/>
      <c r="I208" s="13"/>
      <c r="J208" s="13"/>
      <c r="K208" s="13"/>
    </row>
    <row r="209" spans="1:11" ht="12.75" customHeight="1" x14ac:dyDescent="0.2">
      <c r="A209" s="10"/>
      <c r="B209" s="13"/>
      <c r="C209" s="13"/>
      <c r="D209" s="13"/>
      <c r="E209" s="13"/>
      <c r="F209" s="13"/>
      <c r="G209" s="13"/>
      <c r="H209" s="13"/>
      <c r="I209" s="13"/>
      <c r="J209" s="13"/>
      <c r="K209" s="13"/>
    </row>
    <row r="210" spans="1:11" ht="12.75" customHeight="1" x14ac:dyDescent="0.2">
      <c r="A210" s="10"/>
      <c r="B210" s="13"/>
      <c r="C210" s="13"/>
      <c r="D210" s="13"/>
      <c r="E210" s="13"/>
      <c r="F210" s="13"/>
      <c r="G210" s="13"/>
      <c r="H210" s="13"/>
      <c r="I210" s="13"/>
      <c r="J210" s="13"/>
      <c r="K210" s="13"/>
    </row>
    <row r="211" spans="1:11" ht="12.75" customHeight="1" x14ac:dyDescent="0.2">
      <c r="A211" s="10"/>
      <c r="B211" s="13"/>
      <c r="C211" s="13"/>
      <c r="D211" s="13"/>
      <c r="E211" s="13"/>
      <c r="F211" s="13"/>
      <c r="G211" s="13"/>
      <c r="H211" s="13"/>
      <c r="I211" s="13"/>
      <c r="J211" s="13"/>
      <c r="K211" s="13"/>
    </row>
    <row r="212" spans="1:11" ht="12.75" customHeight="1" x14ac:dyDescent="0.2">
      <c r="A212" s="10"/>
      <c r="B212" s="13"/>
      <c r="C212" s="13"/>
      <c r="D212" s="13"/>
      <c r="E212" s="13"/>
      <c r="F212" s="13"/>
      <c r="G212" s="13"/>
      <c r="H212" s="13"/>
      <c r="I212" s="13"/>
      <c r="J212" s="13"/>
      <c r="K212" s="13"/>
    </row>
    <row r="213" spans="1:11" ht="12.75" customHeight="1" x14ac:dyDescent="0.2">
      <c r="A213" s="10"/>
      <c r="B213" s="13"/>
      <c r="C213" s="13"/>
      <c r="D213" s="13"/>
      <c r="E213" s="13"/>
      <c r="F213" s="13"/>
      <c r="G213" s="13"/>
      <c r="H213" s="13"/>
      <c r="I213" s="13"/>
      <c r="J213" s="13"/>
      <c r="K213" s="13"/>
    </row>
    <row r="214" spans="1:11" ht="12.75" customHeight="1" x14ac:dyDescent="0.2">
      <c r="A214" s="10"/>
      <c r="B214" s="13"/>
      <c r="C214" s="13"/>
      <c r="D214" s="13"/>
      <c r="E214" s="13"/>
      <c r="F214" s="13"/>
      <c r="G214" s="13"/>
      <c r="H214" s="13"/>
      <c r="I214" s="13"/>
      <c r="J214" s="13"/>
      <c r="K214" s="13"/>
    </row>
    <row r="215" spans="1:11" ht="12.75" customHeight="1" x14ac:dyDescent="0.2">
      <c r="A215" s="10"/>
      <c r="B215" s="13"/>
      <c r="C215" s="13"/>
      <c r="D215" s="13"/>
      <c r="E215" s="13"/>
      <c r="F215" s="13"/>
      <c r="G215" s="13"/>
      <c r="H215" s="13"/>
      <c r="I215" s="13"/>
      <c r="J215" s="13"/>
      <c r="K215" s="13"/>
    </row>
    <row r="216" spans="1:11" ht="12.75" customHeight="1" x14ac:dyDescent="0.2">
      <c r="A216" s="10"/>
      <c r="B216" s="13"/>
      <c r="C216" s="13"/>
      <c r="D216" s="13"/>
      <c r="E216" s="13"/>
      <c r="F216" s="13"/>
      <c r="G216" s="13"/>
      <c r="H216" s="13"/>
      <c r="I216" s="13"/>
      <c r="J216" s="13"/>
      <c r="K216" s="13"/>
    </row>
    <row r="217" spans="1:11" ht="12.75" customHeight="1" x14ac:dyDescent="0.2">
      <c r="A217" s="10"/>
      <c r="B217" s="13"/>
      <c r="C217" s="13"/>
      <c r="D217" s="13"/>
      <c r="E217" s="13"/>
      <c r="F217" s="13"/>
      <c r="G217" s="13"/>
      <c r="H217" s="13"/>
      <c r="I217" s="13"/>
      <c r="J217" s="13"/>
      <c r="K217" s="13"/>
    </row>
    <row r="218" spans="1:11" ht="12.75" customHeight="1" x14ac:dyDescent="0.2">
      <c r="A218" s="10"/>
      <c r="B218" s="13"/>
      <c r="C218" s="13"/>
      <c r="D218" s="13"/>
      <c r="E218" s="13"/>
      <c r="F218" s="13"/>
      <c r="G218" s="13"/>
      <c r="H218" s="13"/>
      <c r="I218" s="13"/>
      <c r="J218" s="13"/>
      <c r="K218" s="13"/>
    </row>
    <row r="219" spans="1:11" ht="12.75" customHeight="1" x14ac:dyDescent="0.2">
      <c r="A219" s="10"/>
      <c r="B219" s="13"/>
      <c r="C219" s="13"/>
      <c r="D219" s="13"/>
      <c r="E219" s="13"/>
      <c r="F219" s="13"/>
      <c r="G219" s="13"/>
      <c r="H219" s="13"/>
      <c r="I219" s="13"/>
      <c r="J219" s="13"/>
      <c r="K219" s="13"/>
    </row>
    <row r="220" spans="1:11" ht="12.75" customHeight="1" x14ac:dyDescent="0.2">
      <c r="A220" s="10"/>
      <c r="B220" s="13"/>
      <c r="C220" s="13"/>
      <c r="D220" s="13"/>
      <c r="E220" s="13"/>
      <c r="F220" s="13"/>
      <c r="G220" s="13"/>
      <c r="H220" s="13"/>
      <c r="I220" s="13"/>
      <c r="J220" s="13"/>
      <c r="K220" s="13"/>
    </row>
    <row r="221" spans="1:11" ht="12.75" customHeight="1" x14ac:dyDescent="0.2">
      <c r="A221" s="10"/>
      <c r="B221" s="13"/>
      <c r="C221" s="13"/>
      <c r="D221" s="13"/>
      <c r="E221" s="13"/>
      <c r="F221" s="13"/>
      <c r="G221" s="13"/>
      <c r="H221" s="13"/>
      <c r="I221" s="13"/>
      <c r="J221" s="13"/>
      <c r="K221" s="13"/>
    </row>
    <row r="222" spans="1:11" ht="12.75" customHeight="1" x14ac:dyDescent="0.2">
      <c r="A222" s="10"/>
      <c r="B222" s="13"/>
      <c r="C222" s="13"/>
      <c r="D222" s="13"/>
      <c r="E222" s="13"/>
      <c r="F222" s="13"/>
      <c r="G222" s="13"/>
      <c r="H222" s="13"/>
      <c r="I222" s="13"/>
      <c r="J222" s="13"/>
      <c r="K222" s="13"/>
    </row>
    <row r="223" spans="1:11" ht="12.75" customHeight="1" x14ac:dyDescent="0.2">
      <c r="A223" s="10"/>
      <c r="B223" s="13"/>
      <c r="C223" s="13"/>
      <c r="D223" s="13"/>
      <c r="E223" s="13"/>
      <c r="F223" s="13"/>
      <c r="G223" s="13"/>
      <c r="H223" s="13"/>
      <c r="I223" s="13"/>
      <c r="J223" s="13"/>
      <c r="K223" s="13"/>
    </row>
    <row r="224" spans="1:11" ht="12.75" customHeight="1" x14ac:dyDescent="0.2">
      <c r="A224" s="10"/>
      <c r="B224" s="13"/>
      <c r="C224" s="13"/>
      <c r="D224" s="13"/>
      <c r="E224" s="13"/>
      <c r="F224" s="13"/>
      <c r="G224" s="13"/>
      <c r="H224" s="13"/>
      <c r="I224" s="13"/>
      <c r="J224" s="13"/>
      <c r="K224" s="13"/>
    </row>
    <row r="225" spans="1:11" ht="12.75" customHeight="1" x14ac:dyDescent="0.2">
      <c r="A225" s="10"/>
      <c r="B225" s="13"/>
      <c r="C225" s="13"/>
      <c r="D225" s="13"/>
      <c r="E225" s="13"/>
      <c r="F225" s="13"/>
      <c r="G225" s="13"/>
      <c r="H225" s="13"/>
      <c r="I225" s="13"/>
      <c r="J225" s="13"/>
      <c r="K225" s="13"/>
    </row>
    <row r="226" spans="1:11" ht="12.75" customHeight="1" x14ac:dyDescent="0.2">
      <c r="A226" s="10"/>
      <c r="B226" s="13"/>
      <c r="C226" s="13"/>
      <c r="D226" s="13"/>
      <c r="E226" s="13"/>
      <c r="F226" s="13"/>
      <c r="G226" s="13"/>
      <c r="H226" s="13"/>
      <c r="I226" s="13"/>
      <c r="J226" s="13"/>
      <c r="K226" s="13"/>
    </row>
    <row r="227" spans="1:11" ht="12.75" customHeight="1" x14ac:dyDescent="0.2">
      <c r="A227" s="10"/>
      <c r="B227" s="13"/>
      <c r="C227" s="13"/>
      <c r="D227" s="13"/>
      <c r="E227" s="13"/>
      <c r="F227" s="13"/>
      <c r="G227" s="13"/>
      <c r="H227" s="13"/>
      <c r="I227" s="13"/>
      <c r="J227" s="13"/>
      <c r="K227" s="13"/>
    </row>
    <row r="228" spans="1:11" ht="12.75" customHeight="1" x14ac:dyDescent="0.2">
      <c r="A228" s="10"/>
      <c r="B228" s="13"/>
      <c r="C228" s="13"/>
      <c r="D228" s="13"/>
      <c r="E228" s="13"/>
      <c r="F228" s="13"/>
      <c r="G228" s="13"/>
      <c r="H228" s="13"/>
      <c r="I228" s="13"/>
      <c r="J228" s="13"/>
      <c r="K228" s="13"/>
    </row>
    <row r="229" spans="1:11" ht="12.75" customHeight="1" x14ac:dyDescent="0.2">
      <c r="A229" s="10"/>
      <c r="B229" s="13"/>
      <c r="C229" s="13"/>
      <c r="D229" s="13"/>
      <c r="E229" s="13"/>
      <c r="F229" s="13"/>
      <c r="G229" s="13"/>
      <c r="H229" s="13"/>
      <c r="I229" s="13"/>
      <c r="J229" s="13"/>
      <c r="K229" s="13"/>
    </row>
    <row r="230" spans="1:11" ht="12.75" customHeight="1" x14ac:dyDescent="0.2">
      <c r="A230" s="10"/>
      <c r="B230" s="13"/>
      <c r="C230" s="13"/>
      <c r="D230" s="13"/>
      <c r="E230" s="13"/>
      <c r="F230" s="13"/>
      <c r="G230" s="13"/>
      <c r="H230" s="13"/>
      <c r="I230" s="13"/>
      <c r="J230" s="13"/>
      <c r="K230" s="13"/>
    </row>
    <row r="231" spans="1:11" ht="12.75" customHeight="1" x14ac:dyDescent="0.2">
      <c r="A231" s="10"/>
      <c r="B231" s="13"/>
      <c r="C231" s="13"/>
      <c r="D231" s="13"/>
      <c r="E231" s="13"/>
      <c r="F231" s="13"/>
      <c r="G231" s="13"/>
      <c r="H231" s="13"/>
      <c r="I231" s="13"/>
      <c r="J231" s="13"/>
      <c r="K231" s="13"/>
    </row>
    <row r="232" spans="1:11" ht="12.75" customHeight="1" x14ac:dyDescent="0.2">
      <c r="A232" s="10"/>
      <c r="B232" s="13"/>
      <c r="C232" s="13"/>
      <c r="D232" s="13"/>
      <c r="E232" s="13"/>
      <c r="F232" s="13"/>
      <c r="G232" s="13"/>
      <c r="H232" s="13"/>
      <c r="I232" s="13"/>
      <c r="J232" s="13"/>
      <c r="K232" s="13"/>
    </row>
    <row r="233" spans="1:11" ht="12.75" customHeight="1" x14ac:dyDescent="0.2">
      <c r="A233" s="10"/>
      <c r="B233" s="13"/>
      <c r="C233" s="13"/>
      <c r="D233" s="13"/>
      <c r="E233" s="13"/>
      <c r="F233" s="13"/>
      <c r="G233" s="13"/>
      <c r="H233" s="13"/>
      <c r="I233" s="13"/>
      <c r="J233" s="13"/>
      <c r="K233" s="13"/>
    </row>
    <row r="234" spans="1:11" ht="12.75" customHeight="1" x14ac:dyDescent="0.2">
      <c r="A234" s="10"/>
      <c r="B234" s="13"/>
      <c r="C234" s="13"/>
      <c r="D234" s="13"/>
      <c r="E234" s="13"/>
      <c r="F234" s="13"/>
      <c r="G234" s="13"/>
      <c r="H234" s="13"/>
      <c r="I234" s="13"/>
      <c r="J234" s="13"/>
      <c r="K234" s="13"/>
    </row>
    <row r="235" spans="1:11" ht="12.75" customHeight="1" x14ac:dyDescent="0.2">
      <c r="A235" s="10"/>
      <c r="B235" s="13"/>
      <c r="C235" s="13"/>
      <c r="D235" s="13"/>
      <c r="E235" s="13"/>
      <c r="F235" s="13"/>
      <c r="G235" s="13"/>
      <c r="H235" s="13"/>
      <c r="I235" s="13"/>
      <c r="J235" s="13"/>
      <c r="K235" s="13"/>
    </row>
    <row r="236" spans="1:11" ht="12.75" customHeight="1" x14ac:dyDescent="0.2">
      <c r="A236" s="10"/>
      <c r="B236" s="13"/>
      <c r="C236" s="13"/>
      <c r="D236" s="13"/>
      <c r="E236" s="13"/>
      <c r="F236" s="13"/>
      <c r="G236" s="13"/>
      <c r="H236" s="13"/>
      <c r="I236" s="13"/>
      <c r="J236" s="13"/>
      <c r="K236" s="13"/>
    </row>
    <row r="237" spans="1:11" ht="12.75" customHeight="1" x14ac:dyDescent="0.2">
      <c r="A237" s="10"/>
      <c r="B237" s="13"/>
      <c r="C237" s="13"/>
      <c r="D237" s="13"/>
      <c r="E237" s="13"/>
      <c r="F237" s="13"/>
      <c r="G237" s="13"/>
      <c r="H237" s="13"/>
      <c r="I237" s="13"/>
      <c r="J237" s="13"/>
      <c r="K237" s="13"/>
    </row>
    <row r="238" spans="1:11" ht="12.75" customHeight="1" x14ac:dyDescent="0.2">
      <c r="A238" s="10"/>
      <c r="B238" s="13"/>
      <c r="C238" s="13"/>
      <c r="D238" s="13"/>
      <c r="E238" s="13"/>
      <c r="F238" s="13"/>
      <c r="G238" s="13"/>
      <c r="H238" s="13"/>
      <c r="I238" s="13"/>
      <c r="J238" s="13"/>
      <c r="K238" s="13"/>
    </row>
    <row r="239" spans="1:11" ht="12.75" customHeight="1" x14ac:dyDescent="0.2">
      <c r="A239" s="10"/>
      <c r="B239" s="13"/>
      <c r="C239" s="13"/>
      <c r="D239" s="13"/>
      <c r="E239" s="13"/>
      <c r="F239" s="13"/>
      <c r="G239" s="13"/>
      <c r="H239" s="13"/>
      <c r="I239" s="13"/>
      <c r="J239" s="13"/>
      <c r="K239" s="13"/>
    </row>
    <row r="240" spans="1:11" ht="12.75" customHeight="1" x14ac:dyDescent="0.2">
      <c r="A240" s="10"/>
      <c r="B240" s="13"/>
      <c r="C240" s="13"/>
      <c r="D240" s="13"/>
      <c r="E240" s="13"/>
      <c r="F240" s="13"/>
      <c r="G240" s="13"/>
      <c r="H240" s="13"/>
      <c r="I240" s="13"/>
      <c r="J240" s="13"/>
      <c r="K240" s="13"/>
    </row>
    <row r="241" spans="1:11" ht="12.75" customHeight="1" x14ac:dyDescent="0.2">
      <c r="A241" s="10"/>
      <c r="B241" s="13"/>
      <c r="C241" s="13"/>
      <c r="D241" s="13"/>
      <c r="E241" s="13"/>
      <c r="F241" s="13"/>
      <c r="G241" s="13"/>
      <c r="H241" s="13"/>
      <c r="I241" s="13"/>
      <c r="J241" s="13"/>
      <c r="K241" s="13"/>
    </row>
    <row r="242" spans="1:11" ht="12.75" customHeight="1" x14ac:dyDescent="0.2">
      <c r="A242" s="10"/>
      <c r="B242" s="13"/>
      <c r="C242" s="13"/>
      <c r="D242" s="13"/>
      <c r="E242" s="13"/>
      <c r="F242" s="13"/>
      <c r="G242" s="13"/>
      <c r="H242" s="13"/>
      <c r="I242" s="13"/>
      <c r="J242" s="13"/>
      <c r="K242" s="13"/>
    </row>
    <row r="243" spans="1:11" ht="12.75" customHeight="1" x14ac:dyDescent="0.2">
      <c r="A243" s="10"/>
      <c r="B243" s="13"/>
      <c r="C243" s="13"/>
      <c r="D243" s="13"/>
      <c r="E243" s="13"/>
      <c r="F243" s="13"/>
      <c r="G243" s="13"/>
      <c r="H243" s="13"/>
      <c r="I243" s="13"/>
      <c r="J243" s="13"/>
      <c r="K243" s="13"/>
    </row>
    <row r="244" spans="1:11" ht="12.75" customHeight="1" x14ac:dyDescent="0.2">
      <c r="A244" s="10"/>
      <c r="B244" s="13"/>
      <c r="C244" s="13"/>
      <c r="D244" s="13"/>
      <c r="E244" s="13"/>
      <c r="F244" s="13"/>
      <c r="G244" s="13"/>
      <c r="H244" s="13"/>
      <c r="I244" s="13"/>
      <c r="J244" s="13"/>
      <c r="K244" s="13"/>
    </row>
    <row r="245" spans="1:11" ht="12.75" customHeight="1" x14ac:dyDescent="0.2">
      <c r="A245" s="10"/>
      <c r="B245" s="13"/>
      <c r="C245" s="13"/>
      <c r="D245" s="13"/>
      <c r="E245" s="13"/>
      <c r="F245" s="13"/>
      <c r="G245" s="13"/>
      <c r="H245" s="13"/>
      <c r="I245" s="13"/>
      <c r="J245" s="13"/>
      <c r="K245" s="13"/>
    </row>
    <row r="246" spans="1:11" ht="12.75" customHeight="1" x14ac:dyDescent="0.2">
      <c r="A246" s="10"/>
      <c r="B246" s="13"/>
      <c r="C246" s="13"/>
      <c r="D246" s="13"/>
      <c r="E246" s="13"/>
      <c r="F246" s="13"/>
      <c r="G246" s="13"/>
      <c r="H246" s="13"/>
      <c r="I246" s="13"/>
      <c r="J246" s="13"/>
      <c r="K246" s="13"/>
    </row>
    <row r="247" spans="1:11" ht="12.75" customHeight="1" x14ac:dyDescent="0.2">
      <c r="A247" s="10"/>
      <c r="B247" s="13"/>
      <c r="C247" s="13"/>
      <c r="D247" s="13"/>
      <c r="E247" s="13"/>
      <c r="F247" s="13"/>
      <c r="G247" s="13"/>
      <c r="H247" s="13"/>
      <c r="I247" s="13"/>
      <c r="J247" s="13"/>
      <c r="K247" s="13"/>
    </row>
    <row r="248" spans="1:11" ht="12.75" customHeight="1" x14ac:dyDescent="0.2">
      <c r="A248" s="10"/>
      <c r="B248" s="13"/>
      <c r="C248" s="13"/>
      <c r="D248" s="13"/>
      <c r="E248" s="13"/>
      <c r="F248" s="13"/>
      <c r="G248" s="13"/>
      <c r="H248" s="13"/>
      <c r="I248" s="13"/>
      <c r="J248" s="13"/>
      <c r="K248" s="13"/>
    </row>
    <row r="249" spans="1:11" ht="12.75" customHeight="1" x14ac:dyDescent="0.2">
      <c r="A249" s="10"/>
      <c r="B249" s="13"/>
      <c r="C249" s="13"/>
      <c r="D249" s="13"/>
      <c r="E249" s="13"/>
      <c r="F249" s="13"/>
      <c r="G249" s="13"/>
      <c r="H249" s="13"/>
      <c r="I249" s="13"/>
      <c r="J249" s="13"/>
      <c r="K249" s="13"/>
    </row>
    <row r="250" spans="1:11" ht="12.75" customHeight="1" x14ac:dyDescent="0.2">
      <c r="A250" s="10"/>
      <c r="B250" s="13"/>
      <c r="C250" s="13"/>
      <c r="D250" s="13"/>
      <c r="E250" s="13"/>
      <c r="F250" s="13"/>
      <c r="G250" s="13"/>
      <c r="H250" s="13"/>
      <c r="I250" s="13"/>
      <c r="J250" s="13"/>
      <c r="K250" s="13"/>
    </row>
    <row r="251" spans="1:11" ht="12.75" customHeight="1" x14ac:dyDescent="0.2">
      <c r="A251" s="10"/>
      <c r="B251" s="13"/>
      <c r="C251" s="13"/>
      <c r="D251" s="13"/>
      <c r="E251" s="13"/>
      <c r="F251" s="13"/>
      <c r="G251" s="13"/>
      <c r="H251" s="13"/>
      <c r="I251" s="13"/>
      <c r="J251" s="13"/>
      <c r="K251" s="13"/>
    </row>
    <row r="252" spans="1:11" ht="12.75" customHeight="1" x14ac:dyDescent="0.2">
      <c r="A252" s="10"/>
      <c r="B252" s="13"/>
      <c r="C252" s="13"/>
      <c r="D252" s="13"/>
      <c r="E252" s="13"/>
      <c r="F252" s="13"/>
      <c r="G252" s="13"/>
      <c r="H252" s="13"/>
      <c r="I252" s="13"/>
      <c r="J252" s="13"/>
      <c r="K252" s="13"/>
    </row>
    <row r="253" spans="1:11" ht="12.75" customHeight="1" x14ac:dyDescent="0.2">
      <c r="A253" s="10"/>
      <c r="B253" s="13"/>
      <c r="C253" s="13"/>
      <c r="D253" s="13"/>
      <c r="E253" s="13"/>
      <c r="F253" s="13"/>
      <c r="G253" s="13"/>
      <c r="H253" s="13"/>
      <c r="I253" s="13"/>
      <c r="J253" s="13"/>
      <c r="K253" s="13"/>
    </row>
    <row r="254" spans="1:11" ht="12.75" customHeight="1" x14ac:dyDescent="0.2">
      <c r="A254" s="10"/>
      <c r="B254" s="13"/>
      <c r="C254" s="13"/>
      <c r="D254" s="13"/>
      <c r="E254" s="13"/>
      <c r="F254" s="13"/>
      <c r="G254" s="13"/>
      <c r="H254" s="13"/>
      <c r="I254" s="13"/>
      <c r="J254" s="13"/>
      <c r="K254" s="13"/>
    </row>
    <row r="255" spans="1:11" ht="12.75" customHeight="1" x14ac:dyDescent="0.2">
      <c r="A255" s="10"/>
      <c r="B255" s="13"/>
      <c r="C255" s="13"/>
      <c r="D255" s="13"/>
      <c r="E255" s="13"/>
      <c r="F255" s="13"/>
      <c r="G255" s="13"/>
      <c r="H255" s="13"/>
      <c r="I255" s="13"/>
      <c r="J255" s="13"/>
      <c r="K255" s="13"/>
    </row>
    <row r="256" spans="1:11" ht="12.75" customHeight="1" x14ac:dyDescent="0.2">
      <c r="A256" s="10"/>
      <c r="B256" s="13"/>
      <c r="C256" s="13"/>
      <c r="D256" s="13"/>
      <c r="E256" s="13"/>
      <c r="F256" s="13"/>
      <c r="G256" s="13"/>
      <c r="H256" s="13"/>
      <c r="I256" s="13"/>
      <c r="J256" s="13"/>
      <c r="K256" s="13"/>
    </row>
    <row r="257" spans="1:11" ht="12.75" customHeight="1" x14ac:dyDescent="0.2">
      <c r="A257" s="10"/>
      <c r="B257" s="13"/>
      <c r="C257" s="13"/>
      <c r="D257" s="13"/>
      <c r="E257" s="13"/>
      <c r="F257" s="13"/>
      <c r="G257" s="13"/>
      <c r="H257" s="13"/>
      <c r="I257" s="13"/>
      <c r="J257" s="13"/>
      <c r="K257" s="13"/>
    </row>
    <row r="258" spans="1:11" ht="12.75" customHeight="1" x14ac:dyDescent="0.2">
      <c r="A258" s="10"/>
      <c r="B258" s="13"/>
      <c r="C258" s="13"/>
      <c r="D258" s="13"/>
      <c r="E258" s="13"/>
      <c r="F258" s="13"/>
      <c r="G258" s="13"/>
      <c r="H258" s="13"/>
      <c r="I258" s="13"/>
      <c r="J258" s="13"/>
      <c r="K258" s="13"/>
    </row>
    <row r="259" spans="1:11" ht="12.75" customHeight="1" x14ac:dyDescent="0.2">
      <c r="A259" s="10"/>
      <c r="B259" s="13"/>
      <c r="C259" s="13"/>
      <c r="D259" s="13"/>
      <c r="E259" s="13"/>
      <c r="F259" s="13"/>
      <c r="G259" s="13"/>
      <c r="H259" s="13"/>
      <c r="I259" s="13"/>
      <c r="J259" s="13"/>
      <c r="K259" s="13"/>
    </row>
    <row r="260" spans="1:11" ht="12.75" customHeight="1" x14ac:dyDescent="0.2">
      <c r="A260" s="10"/>
      <c r="B260" s="13"/>
      <c r="C260" s="13"/>
      <c r="D260" s="13"/>
      <c r="E260" s="13"/>
      <c r="F260" s="13"/>
      <c r="G260" s="13"/>
      <c r="H260" s="13"/>
      <c r="I260" s="13"/>
      <c r="J260" s="13"/>
      <c r="K260" s="13"/>
    </row>
    <row r="261" spans="1:11" ht="12.75" customHeight="1" x14ac:dyDescent="0.2">
      <c r="A261" s="10"/>
      <c r="B261" s="13"/>
      <c r="C261" s="13"/>
      <c r="D261" s="13"/>
      <c r="E261" s="13"/>
      <c r="F261" s="13"/>
      <c r="G261" s="13"/>
      <c r="H261" s="13"/>
      <c r="I261" s="13"/>
      <c r="J261" s="13"/>
      <c r="K261" s="13"/>
    </row>
    <row r="262" spans="1:11" ht="12.75" customHeight="1" x14ac:dyDescent="0.2">
      <c r="A262" s="10"/>
      <c r="B262" s="13"/>
      <c r="C262" s="13"/>
      <c r="D262" s="13"/>
      <c r="E262" s="13"/>
      <c r="F262" s="13"/>
      <c r="G262" s="13"/>
      <c r="H262" s="13"/>
      <c r="I262" s="13"/>
      <c r="J262" s="13"/>
      <c r="K262" s="13"/>
    </row>
    <row r="263" spans="1:11" ht="12.75" customHeight="1" x14ac:dyDescent="0.2">
      <c r="A263" s="10"/>
      <c r="B263" s="13"/>
      <c r="C263" s="13"/>
      <c r="D263" s="13"/>
      <c r="E263" s="13"/>
      <c r="F263" s="13"/>
      <c r="G263" s="13"/>
      <c r="H263" s="13"/>
      <c r="I263" s="13"/>
      <c r="J263" s="13"/>
      <c r="K263" s="13"/>
    </row>
    <row r="264" spans="1:11" ht="12.75" customHeight="1" x14ac:dyDescent="0.2">
      <c r="A264" s="10"/>
      <c r="B264" s="13"/>
      <c r="C264" s="13"/>
      <c r="D264" s="13"/>
      <c r="E264" s="13"/>
      <c r="F264" s="13"/>
      <c r="G264" s="13"/>
      <c r="H264" s="13"/>
      <c r="I264" s="13"/>
      <c r="J264" s="13"/>
      <c r="K264" s="13"/>
    </row>
    <row r="265" spans="1:11" ht="12.75" customHeight="1" x14ac:dyDescent="0.2">
      <c r="A265" s="10"/>
      <c r="B265" s="13"/>
      <c r="C265" s="13"/>
      <c r="D265" s="13"/>
      <c r="E265" s="13"/>
      <c r="F265" s="13"/>
      <c r="G265" s="13"/>
      <c r="H265" s="13"/>
      <c r="I265" s="13"/>
      <c r="J265" s="13"/>
      <c r="K265" s="13"/>
    </row>
    <row r="266" spans="1:11" ht="12.75" customHeight="1" x14ac:dyDescent="0.2">
      <c r="A266" s="10"/>
      <c r="B266" s="13"/>
      <c r="C266" s="13"/>
      <c r="D266" s="13"/>
      <c r="E266" s="13"/>
      <c r="F266" s="13"/>
      <c r="G266" s="13"/>
      <c r="H266" s="13"/>
      <c r="I266" s="13"/>
      <c r="J266" s="13"/>
      <c r="K266" s="13"/>
    </row>
    <row r="267" spans="1:11" ht="12.75" customHeight="1" x14ac:dyDescent="0.2">
      <c r="A267" s="10"/>
      <c r="B267" s="13"/>
      <c r="C267" s="13"/>
      <c r="D267" s="13"/>
      <c r="E267" s="13"/>
      <c r="F267" s="13"/>
      <c r="G267" s="13"/>
      <c r="H267" s="13"/>
      <c r="I267" s="13"/>
      <c r="J267" s="13"/>
      <c r="K267" s="13"/>
    </row>
    <row r="268" spans="1:11" ht="12.75" customHeight="1" x14ac:dyDescent="0.2">
      <c r="A268" s="10"/>
      <c r="B268" s="13"/>
      <c r="C268" s="13"/>
      <c r="D268" s="13"/>
      <c r="E268" s="13"/>
      <c r="F268" s="13"/>
      <c r="G268" s="13"/>
      <c r="H268" s="13"/>
      <c r="I268" s="13"/>
      <c r="J268" s="13"/>
      <c r="K268" s="13"/>
    </row>
    <row r="269" spans="1:11" ht="12.75" customHeight="1" x14ac:dyDescent="0.2">
      <c r="A269" s="10"/>
      <c r="B269" s="13"/>
      <c r="C269" s="13"/>
      <c r="D269" s="13"/>
      <c r="E269" s="13"/>
      <c r="F269" s="13"/>
      <c r="G269" s="13"/>
      <c r="H269" s="13"/>
      <c r="I269" s="13"/>
      <c r="J269" s="13"/>
      <c r="K269" s="13"/>
    </row>
    <row r="270" spans="1:11" ht="12.75" customHeight="1" x14ac:dyDescent="0.2">
      <c r="A270" s="10"/>
      <c r="B270" s="13"/>
      <c r="C270" s="13"/>
      <c r="D270" s="13"/>
      <c r="E270" s="13"/>
      <c r="F270" s="13"/>
      <c r="G270" s="13"/>
      <c r="H270" s="13"/>
      <c r="I270" s="13"/>
      <c r="J270" s="13"/>
      <c r="K270" s="13"/>
    </row>
    <row r="271" spans="1:11" ht="12.75" customHeight="1" x14ac:dyDescent="0.2">
      <c r="A271" s="10"/>
      <c r="B271" s="13"/>
      <c r="C271" s="13"/>
      <c r="D271" s="13"/>
      <c r="E271" s="13"/>
      <c r="F271" s="13"/>
      <c r="G271" s="13"/>
      <c r="H271" s="13"/>
      <c r="I271" s="13"/>
      <c r="J271" s="13"/>
      <c r="K271" s="13"/>
    </row>
    <row r="272" spans="1:11" ht="12.75" customHeight="1" x14ac:dyDescent="0.2">
      <c r="A272" s="10"/>
      <c r="B272" s="13"/>
      <c r="C272" s="13"/>
      <c r="D272" s="13"/>
      <c r="E272" s="13"/>
      <c r="F272" s="13"/>
      <c r="G272" s="13"/>
      <c r="H272" s="13"/>
      <c r="I272" s="13"/>
      <c r="J272" s="13"/>
      <c r="K272" s="13"/>
    </row>
    <row r="273" spans="1:11" ht="12.75" customHeight="1" x14ac:dyDescent="0.2">
      <c r="A273" s="10"/>
      <c r="B273" s="13"/>
      <c r="C273" s="13"/>
      <c r="D273" s="13"/>
      <c r="E273" s="13"/>
      <c r="F273" s="13"/>
      <c r="G273" s="13"/>
      <c r="H273" s="13"/>
      <c r="I273" s="13"/>
      <c r="J273" s="13"/>
      <c r="K273" s="13"/>
    </row>
    <row r="274" spans="1:11" ht="12.75" customHeight="1" x14ac:dyDescent="0.2">
      <c r="A274" s="10"/>
      <c r="B274" s="13"/>
      <c r="C274" s="13"/>
      <c r="D274" s="13"/>
      <c r="E274" s="13"/>
      <c r="F274" s="13"/>
      <c r="G274" s="13"/>
      <c r="H274" s="13"/>
      <c r="I274" s="13"/>
      <c r="J274" s="13"/>
      <c r="K274" s="13"/>
    </row>
    <row r="275" spans="1:11" ht="12.75" customHeight="1" x14ac:dyDescent="0.2">
      <c r="A275" s="10"/>
      <c r="B275" s="13"/>
      <c r="C275" s="13"/>
      <c r="D275" s="13"/>
      <c r="E275" s="13"/>
      <c r="F275" s="13"/>
      <c r="G275" s="13"/>
      <c r="H275" s="13"/>
      <c r="I275" s="13"/>
      <c r="J275" s="13"/>
      <c r="K275" s="13"/>
    </row>
    <row r="276" spans="1:11" ht="12.75" customHeight="1" x14ac:dyDescent="0.2">
      <c r="A276" s="10"/>
      <c r="B276" s="13"/>
      <c r="C276" s="13"/>
      <c r="D276" s="13"/>
      <c r="E276" s="13"/>
      <c r="F276" s="13"/>
      <c r="G276" s="13"/>
      <c r="H276" s="13"/>
      <c r="I276" s="13"/>
      <c r="J276" s="13"/>
      <c r="K276" s="13"/>
    </row>
    <row r="277" spans="1:11" ht="12.75" customHeight="1" x14ac:dyDescent="0.2">
      <c r="A277" s="10"/>
      <c r="B277" s="13"/>
      <c r="C277" s="13"/>
      <c r="D277" s="13"/>
      <c r="E277" s="13"/>
      <c r="F277" s="13"/>
      <c r="G277" s="13"/>
      <c r="H277" s="13"/>
      <c r="I277" s="13"/>
      <c r="J277" s="13"/>
      <c r="K277" s="13"/>
    </row>
    <row r="278" spans="1:11" ht="12.75" customHeight="1" x14ac:dyDescent="0.2">
      <c r="A278" s="10"/>
      <c r="B278" s="13"/>
      <c r="C278" s="13"/>
      <c r="D278" s="13"/>
      <c r="E278" s="13"/>
      <c r="F278" s="13"/>
      <c r="G278" s="13"/>
      <c r="H278" s="13"/>
      <c r="I278" s="13"/>
      <c r="J278" s="13"/>
      <c r="K278" s="13"/>
    </row>
    <row r="279" spans="1:11" ht="12.75" customHeight="1" x14ac:dyDescent="0.2">
      <c r="A279" s="10"/>
      <c r="B279" s="13"/>
      <c r="C279" s="13"/>
      <c r="D279" s="13"/>
      <c r="E279" s="13"/>
      <c r="F279" s="13"/>
      <c r="G279" s="13"/>
      <c r="H279" s="13"/>
      <c r="I279" s="13"/>
      <c r="J279" s="13"/>
      <c r="K279" s="13"/>
    </row>
    <row r="280" spans="1:11" ht="12.75" customHeight="1" x14ac:dyDescent="0.2">
      <c r="A280" s="10"/>
      <c r="B280" s="13"/>
      <c r="C280" s="13"/>
      <c r="D280" s="13"/>
      <c r="E280" s="13"/>
      <c r="F280" s="13"/>
      <c r="G280" s="13"/>
      <c r="H280" s="13"/>
      <c r="I280" s="13"/>
      <c r="J280" s="13"/>
      <c r="K280" s="13"/>
    </row>
    <row r="281" spans="1:11" ht="12.75" customHeight="1" x14ac:dyDescent="0.2">
      <c r="A281" s="10"/>
      <c r="B281" s="13"/>
      <c r="C281" s="13"/>
      <c r="D281" s="13"/>
      <c r="E281" s="13"/>
      <c r="F281" s="13"/>
      <c r="G281" s="13"/>
      <c r="H281" s="13"/>
      <c r="I281" s="13"/>
      <c r="J281" s="13"/>
      <c r="K281" s="13"/>
    </row>
    <row r="282" spans="1:11" ht="12.75" customHeight="1" x14ac:dyDescent="0.2">
      <c r="A282" s="10"/>
      <c r="B282" s="13"/>
      <c r="C282" s="13"/>
      <c r="D282" s="13"/>
      <c r="E282" s="13"/>
      <c r="F282" s="13"/>
      <c r="G282" s="13"/>
      <c r="H282" s="13"/>
      <c r="I282" s="13"/>
      <c r="J282" s="13"/>
      <c r="K282" s="13"/>
    </row>
    <row r="283" spans="1:11" ht="12.75" customHeight="1" x14ac:dyDescent="0.2">
      <c r="A283" s="10"/>
      <c r="B283" s="13"/>
      <c r="C283" s="13"/>
      <c r="D283" s="13"/>
      <c r="E283" s="13"/>
      <c r="F283" s="13"/>
      <c r="G283" s="13"/>
      <c r="H283" s="13"/>
      <c r="I283" s="13"/>
      <c r="J283" s="13"/>
      <c r="K283" s="13"/>
    </row>
    <row r="284" spans="1:11" ht="12.75" customHeight="1" x14ac:dyDescent="0.2">
      <c r="A284" s="10"/>
      <c r="B284" s="13"/>
      <c r="C284" s="13"/>
      <c r="D284" s="13"/>
      <c r="E284" s="13"/>
      <c r="F284" s="13"/>
      <c r="G284" s="13"/>
      <c r="H284" s="13"/>
      <c r="I284" s="13"/>
      <c r="J284" s="13"/>
      <c r="K284" s="13"/>
    </row>
    <row r="285" spans="1:11" ht="12.75" customHeight="1" x14ac:dyDescent="0.2">
      <c r="A285" s="10"/>
      <c r="B285" s="13"/>
      <c r="C285" s="13"/>
      <c r="D285" s="13"/>
      <c r="E285" s="13"/>
      <c r="F285" s="13"/>
      <c r="G285" s="13"/>
      <c r="H285" s="13"/>
      <c r="I285" s="13"/>
      <c r="J285" s="13"/>
      <c r="K285" s="13"/>
    </row>
    <row r="286" spans="1:11" ht="12.75" customHeight="1" x14ac:dyDescent="0.2">
      <c r="A286" s="10"/>
      <c r="B286" s="13"/>
      <c r="C286" s="13"/>
      <c r="D286" s="13"/>
      <c r="E286" s="13"/>
      <c r="F286" s="13"/>
      <c r="G286" s="13"/>
      <c r="H286" s="13"/>
      <c r="I286" s="13"/>
      <c r="J286" s="13"/>
      <c r="K286" s="13"/>
    </row>
    <row r="287" spans="1:11" ht="12.75" customHeight="1" x14ac:dyDescent="0.2">
      <c r="A287" s="10"/>
      <c r="B287" s="13"/>
      <c r="C287" s="13"/>
      <c r="D287" s="13"/>
      <c r="E287" s="13"/>
      <c r="F287" s="13"/>
      <c r="G287" s="13"/>
      <c r="H287" s="13"/>
      <c r="I287" s="13"/>
      <c r="J287" s="13"/>
      <c r="K287" s="13"/>
    </row>
    <row r="288" spans="1:11" ht="12.75" customHeight="1" x14ac:dyDescent="0.2">
      <c r="A288" s="10"/>
      <c r="B288" s="13"/>
      <c r="C288" s="13"/>
      <c r="D288" s="13"/>
      <c r="E288" s="13"/>
      <c r="F288" s="13"/>
      <c r="G288" s="13"/>
      <c r="H288" s="13"/>
      <c r="I288" s="13"/>
      <c r="J288" s="13"/>
      <c r="K288" s="13"/>
    </row>
    <row r="289" spans="1:11" ht="12.75" customHeight="1" x14ac:dyDescent="0.2">
      <c r="A289" s="10"/>
      <c r="B289" s="13"/>
      <c r="C289" s="13"/>
      <c r="D289" s="13"/>
      <c r="E289" s="13"/>
      <c r="F289" s="13"/>
      <c r="G289" s="13"/>
      <c r="H289" s="13"/>
      <c r="I289" s="13"/>
      <c r="J289" s="13"/>
      <c r="K289" s="13"/>
    </row>
    <row r="290" spans="1:11" ht="12.75" customHeight="1" x14ac:dyDescent="0.2">
      <c r="A290" s="10"/>
      <c r="B290" s="13"/>
      <c r="C290" s="13"/>
      <c r="D290" s="13"/>
      <c r="E290" s="13"/>
      <c r="F290" s="13"/>
      <c r="G290" s="13"/>
      <c r="H290" s="13"/>
      <c r="I290" s="13"/>
      <c r="J290" s="13"/>
      <c r="K290" s="13"/>
    </row>
    <row r="291" spans="1:11" ht="12.75" customHeight="1" x14ac:dyDescent="0.2">
      <c r="A291" s="10"/>
      <c r="B291" s="13"/>
      <c r="C291" s="13"/>
      <c r="D291" s="13"/>
      <c r="E291" s="13"/>
      <c r="F291" s="13"/>
      <c r="G291" s="13"/>
      <c r="H291" s="13"/>
      <c r="I291" s="13"/>
      <c r="J291" s="13"/>
      <c r="K291" s="13"/>
    </row>
    <row r="292" spans="1:11" ht="12.75" customHeight="1" x14ac:dyDescent="0.2">
      <c r="A292" s="10"/>
      <c r="B292" s="13"/>
      <c r="C292" s="13"/>
      <c r="D292" s="13"/>
      <c r="E292" s="13"/>
      <c r="F292" s="13"/>
      <c r="G292" s="13"/>
      <c r="H292" s="13"/>
      <c r="I292" s="13"/>
      <c r="J292" s="13"/>
      <c r="K292" s="13"/>
    </row>
    <row r="293" spans="1:11" ht="12.75" customHeight="1" x14ac:dyDescent="0.2">
      <c r="A293" s="10"/>
      <c r="B293" s="13"/>
      <c r="C293" s="13"/>
      <c r="D293" s="13"/>
      <c r="E293" s="13"/>
      <c r="F293" s="13"/>
      <c r="G293" s="13"/>
      <c r="H293" s="13"/>
      <c r="I293" s="13"/>
      <c r="J293" s="13"/>
      <c r="K293" s="13"/>
    </row>
    <row r="294" spans="1:11" ht="12.75" customHeight="1" x14ac:dyDescent="0.2">
      <c r="A294" s="10"/>
      <c r="B294" s="13"/>
      <c r="C294" s="13"/>
      <c r="D294" s="13"/>
      <c r="E294" s="13"/>
      <c r="F294" s="13"/>
      <c r="G294" s="13"/>
      <c r="H294" s="13"/>
      <c r="I294" s="13"/>
      <c r="J294" s="13"/>
      <c r="K294" s="13"/>
    </row>
    <row r="295" spans="1:11" ht="12.75" customHeight="1" x14ac:dyDescent="0.2">
      <c r="A295" s="10"/>
      <c r="B295" s="13"/>
      <c r="C295" s="13"/>
      <c r="D295" s="13"/>
      <c r="E295" s="13"/>
      <c r="F295" s="13"/>
      <c r="G295" s="13"/>
      <c r="H295" s="13"/>
      <c r="I295" s="13"/>
      <c r="J295" s="13"/>
      <c r="K295" s="13"/>
    </row>
    <row r="296" spans="1:11" ht="12.75" customHeight="1" x14ac:dyDescent="0.2">
      <c r="A296" s="10"/>
      <c r="B296" s="13"/>
      <c r="C296" s="13"/>
      <c r="D296" s="13"/>
      <c r="E296" s="13"/>
      <c r="F296" s="13"/>
      <c r="G296" s="13"/>
      <c r="H296" s="13"/>
      <c r="I296" s="13"/>
      <c r="J296" s="13"/>
      <c r="K296" s="13"/>
    </row>
    <row r="297" spans="1:11" ht="12.75" customHeight="1" x14ac:dyDescent="0.2">
      <c r="A297" s="10"/>
      <c r="B297" s="13"/>
      <c r="C297" s="13"/>
      <c r="D297" s="13"/>
      <c r="E297" s="13"/>
      <c r="F297" s="13"/>
      <c r="G297" s="13"/>
      <c r="H297" s="13"/>
      <c r="I297" s="13"/>
      <c r="J297" s="13"/>
      <c r="K297" s="13"/>
    </row>
    <row r="298" spans="1:11" ht="12.75" customHeight="1" x14ac:dyDescent="0.2">
      <c r="A298" s="10"/>
      <c r="B298" s="13"/>
      <c r="C298" s="13"/>
      <c r="D298" s="13"/>
      <c r="E298" s="13"/>
      <c r="F298" s="13"/>
      <c r="G298" s="13"/>
      <c r="H298" s="13"/>
      <c r="I298" s="13"/>
      <c r="J298" s="13"/>
      <c r="K298" s="13"/>
    </row>
    <row r="299" spans="1:11" ht="12.75" customHeight="1" x14ac:dyDescent="0.2">
      <c r="A299" s="10"/>
      <c r="B299" s="13"/>
      <c r="C299" s="13"/>
      <c r="D299" s="13"/>
      <c r="E299" s="13"/>
      <c r="F299" s="13"/>
      <c r="G299" s="13"/>
      <c r="H299" s="13"/>
      <c r="I299" s="13"/>
      <c r="J299" s="13"/>
      <c r="K299" s="13"/>
    </row>
    <row r="300" spans="1:11" ht="12.75" customHeight="1" x14ac:dyDescent="0.2">
      <c r="A300" s="10"/>
      <c r="B300" s="13"/>
      <c r="C300" s="13"/>
      <c r="D300" s="13"/>
      <c r="E300" s="13"/>
      <c r="F300" s="13"/>
      <c r="G300" s="13"/>
      <c r="H300" s="13"/>
      <c r="I300" s="13"/>
      <c r="J300" s="13"/>
      <c r="K300" s="13"/>
    </row>
    <row r="301" spans="1:11" ht="12.75" customHeight="1" x14ac:dyDescent="0.2">
      <c r="A301" s="10"/>
      <c r="B301" s="13"/>
      <c r="C301" s="13"/>
      <c r="D301" s="13"/>
      <c r="E301" s="13"/>
      <c r="F301" s="13"/>
      <c r="G301" s="13"/>
      <c r="H301" s="13"/>
      <c r="I301" s="13"/>
      <c r="J301" s="13"/>
      <c r="K301" s="13"/>
    </row>
    <row r="302" spans="1:11" ht="12.75" customHeight="1" x14ac:dyDescent="0.2">
      <c r="A302" s="10"/>
      <c r="B302" s="13"/>
      <c r="C302" s="13"/>
      <c r="D302" s="13"/>
      <c r="E302" s="13"/>
      <c r="F302" s="13"/>
      <c r="G302" s="13"/>
      <c r="H302" s="13"/>
      <c r="I302" s="13"/>
      <c r="J302" s="13"/>
      <c r="K302" s="13"/>
    </row>
    <row r="303" spans="1:11" ht="12.75" customHeight="1" x14ac:dyDescent="0.2">
      <c r="A303" s="10"/>
      <c r="B303" s="13"/>
      <c r="C303" s="13"/>
      <c r="D303" s="13"/>
      <c r="E303" s="13"/>
      <c r="F303" s="13"/>
      <c r="G303" s="13"/>
      <c r="H303" s="13"/>
      <c r="I303" s="13"/>
      <c r="J303" s="13"/>
      <c r="K303" s="13"/>
    </row>
    <row r="304" spans="1:11" ht="12.75" customHeight="1" x14ac:dyDescent="0.2">
      <c r="A304" s="10"/>
      <c r="B304" s="13"/>
      <c r="C304" s="13"/>
      <c r="D304" s="13"/>
      <c r="E304" s="13"/>
      <c r="F304" s="13"/>
      <c r="G304" s="13"/>
      <c r="H304" s="13"/>
      <c r="I304" s="13"/>
      <c r="J304" s="13"/>
      <c r="K304" s="13"/>
    </row>
    <row r="305" spans="1:11" ht="12.75" customHeight="1" x14ac:dyDescent="0.2">
      <c r="A305" s="10"/>
      <c r="B305" s="13"/>
      <c r="C305" s="13"/>
      <c r="D305" s="13"/>
      <c r="E305" s="13"/>
      <c r="F305" s="13"/>
      <c r="G305" s="13"/>
      <c r="H305" s="13"/>
      <c r="I305" s="13"/>
      <c r="J305" s="13"/>
      <c r="K305" s="13"/>
    </row>
    <row r="306" spans="1:11" ht="12.75" customHeight="1" x14ac:dyDescent="0.2">
      <c r="A306" s="10"/>
      <c r="B306" s="13"/>
      <c r="C306" s="13"/>
      <c r="D306" s="13"/>
      <c r="E306" s="13"/>
      <c r="F306" s="13"/>
      <c r="G306" s="13"/>
      <c r="H306" s="13"/>
      <c r="I306" s="13"/>
      <c r="J306" s="13"/>
      <c r="K306" s="13"/>
    </row>
    <row r="307" spans="1:11" ht="12.75" customHeight="1" x14ac:dyDescent="0.2">
      <c r="A307" s="10"/>
      <c r="B307" s="13"/>
      <c r="C307" s="13"/>
      <c r="D307" s="13"/>
      <c r="E307" s="13"/>
      <c r="F307" s="13"/>
      <c r="G307" s="13"/>
      <c r="H307" s="13"/>
      <c r="I307" s="13"/>
      <c r="J307" s="13"/>
      <c r="K307" s="13"/>
    </row>
    <row r="308" spans="1:11" ht="12.75" customHeight="1" x14ac:dyDescent="0.2">
      <c r="A308" s="10"/>
      <c r="B308" s="13"/>
      <c r="C308" s="13"/>
      <c r="D308" s="13"/>
      <c r="E308" s="13"/>
      <c r="F308" s="13"/>
      <c r="G308" s="13"/>
      <c r="H308" s="13"/>
      <c r="I308" s="13"/>
      <c r="J308" s="13"/>
      <c r="K308" s="13"/>
    </row>
    <row r="309" spans="1:11" ht="12.75" customHeight="1" x14ac:dyDescent="0.2">
      <c r="A309" s="10"/>
      <c r="B309" s="13"/>
      <c r="C309" s="13"/>
      <c r="D309" s="13"/>
      <c r="E309" s="13"/>
      <c r="F309" s="13"/>
      <c r="G309" s="13"/>
      <c r="H309" s="13"/>
      <c r="I309" s="13"/>
      <c r="J309" s="13"/>
      <c r="K309" s="13"/>
    </row>
    <row r="310" spans="1:11" ht="12.75" customHeight="1" x14ac:dyDescent="0.2">
      <c r="A310" s="10"/>
      <c r="B310" s="13"/>
      <c r="C310" s="13"/>
      <c r="D310" s="13"/>
      <c r="E310" s="13"/>
      <c r="F310" s="13"/>
      <c r="G310" s="13"/>
      <c r="H310" s="13"/>
      <c r="I310" s="13"/>
      <c r="J310" s="13"/>
      <c r="K310" s="13"/>
    </row>
    <row r="311" spans="1:11" ht="12.75" customHeight="1" x14ac:dyDescent="0.2">
      <c r="A311" s="10"/>
      <c r="B311" s="13"/>
      <c r="C311" s="13"/>
      <c r="D311" s="13"/>
      <c r="E311" s="13"/>
      <c r="F311" s="13"/>
      <c r="G311" s="13"/>
      <c r="H311" s="13"/>
      <c r="I311" s="13"/>
      <c r="J311" s="13"/>
      <c r="K311" s="13"/>
    </row>
    <row r="312" spans="1:11" ht="12.75" customHeight="1" x14ac:dyDescent="0.2">
      <c r="A312" s="10"/>
      <c r="B312" s="13"/>
      <c r="C312" s="13"/>
      <c r="D312" s="13"/>
      <c r="E312" s="13"/>
      <c r="F312" s="13"/>
      <c r="G312" s="13"/>
      <c r="H312" s="13"/>
      <c r="I312" s="13"/>
      <c r="J312" s="13"/>
      <c r="K312" s="13"/>
    </row>
    <row r="313" spans="1:11" ht="12.75" customHeight="1" x14ac:dyDescent="0.2">
      <c r="A313" s="10"/>
      <c r="B313" s="13"/>
      <c r="C313" s="13"/>
      <c r="D313" s="13"/>
      <c r="E313" s="13"/>
      <c r="F313" s="13"/>
      <c r="G313" s="13"/>
      <c r="H313" s="13"/>
      <c r="I313" s="13"/>
      <c r="J313" s="13"/>
      <c r="K313" s="13"/>
    </row>
    <row r="314" spans="1:11" ht="12.75" customHeight="1" x14ac:dyDescent="0.2">
      <c r="A314" s="10"/>
      <c r="B314" s="13"/>
      <c r="C314" s="13"/>
      <c r="D314" s="13"/>
      <c r="E314" s="13"/>
      <c r="F314" s="13"/>
      <c r="G314" s="13"/>
      <c r="H314" s="13"/>
      <c r="I314" s="13"/>
      <c r="J314" s="13"/>
      <c r="K314" s="13"/>
    </row>
    <row r="315" spans="1:11" ht="12.75" customHeight="1" x14ac:dyDescent="0.2">
      <c r="A315" s="10"/>
      <c r="B315" s="13"/>
      <c r="C315" s="13"/>
      <c r="D315" s="13"/>
      <c r="E315" s="13"/>
      <c r="F315" s="13"/>
      <c r="G315" s="13"/>
      <c r="H315" s="13"/>
      <c r="I315" s="13"/>
      <c r="J315" s="13"/>
      <c r="K315" s="13"/>
    </row>
    <row r="316" spans="1:11" ht="12.75" customHeight="1" x14ac:dyDescent="0.2">
      <c r="A316" s="10"/>
      <c r="B316" s="13"/>
      <c r="C316" s="13"/>
      <c r="D316" s="13"/>
      <c r="E316" s="13"/>
      <c r="F316" s="13"/>
      <c r="G316" s="13"/>
      <c r="H316" s="13"/>
      <c r="I316" s="13"/>
      <c r="J316" s="13"/>
      <c r="K316" s="13"/>
    </row>
    <row r="317" spans="1:11" ht="12.75" customHeight="1" x14ac:dyDescent="0.2">
      <c r="A317" s="10"/>
      <c r="B317" s="13"/>
      <c r="C317" s="13"/>
      <c r="D317" s="13"/>
      <c r="E317" s="13"/>
      <c r="F317" s="13"/>
      <c r="G317" s="13"/>
      <c r="H317" s="13"/>
      <c r="I317" s="13"/>
      <c r="J317" s="13"/>
      <c r="K317" s="13"/>
    </row>
    <row r="318" spans="1:11" ht="12.75" customHeight="1" x14ac:dyDescent="0.2">
      <c r="A318" s="10"/>
      <c r="B318" s="13"/>
      <c r="C318" s="13"/>
      <c r="D318" s="13"/>
      <c r="E318" s="13"/>
      <c r="F318" s="13"/>
      <c r="G318" s="13"/>
      <c r="H318" s="13"/>
      <c r="I318" s="13"/>
      <c r="J318" s="13"/>
      <c r="K318" s="13"/>
    </row>
    <row r="319" spans="1:11" ht="12.75" customHeight="1" x14ac:dyDescent="0.2">
      <c r="A319" s="10"/>
      <c r="B319" s="13"/>
      <c r="C319" s="13"/>
      <c r="D319" s="13"/>
      <c r="E319" s="13"/>
      <c r="F319" s="13"/>
      <c r="G319" s="13"/>
      <c r="H319" s="13"/>
      <c r="I319" s="13"/>
      <c r="J319" s="13"/>
      <c r="K319" s="13"/>
    </row>
    <row r="320" spans="1:11" ht="12.75" customHeight="1" x14ac:dyDescent="0.2">
      <c r="A320" s="10"/>
      <c r="B320" s="13"/>
      <c r="C320" s="13"/>
      <c r="D320" s="13"/>
      <c r="E320" s="13"/>
      <c r="F320" s="13"/>
      <c r="G320" s="13"/>
      <c r="H320" s="13"/>
      <c r="I320" s="13"/>
      <c r="J320" s="13"/>
      <c r="K320" s="13"/>
    </row>
    <row r="321" spans="1:11" ht="12.75" customHeight="1" x14ac:dyDescent="0.2">
      <c r="A321" s="10"/>
      <c r="B321" s="13"/>
      <c r="C321" s="13"/>
      <c r="D321" s="13"/>
      <c r="E321" s="13"/>
      <c r="F321" s="13"/>
      <c r="G321" s="13"/>
      <c r="H321" s="13"/>
      <c r="I321" s="13"/>
      <c r="J321" s="13"/>
      <c r="K321" s="13"/>
    </row>
    <row r="322" spans="1:11" ht="12.75" customHeight="1" x14ac:dyDescent="0.2">
      <c r="A322" s="10"/>
      <c r="B322" s="13"/>
      <c r="C322" s="13"/>
      <c r="D322" s="13"/>
      <c r="E322" s="13"/>
      <c r="F322" s="13"/>
      <c r="G322" s="13"/>
      <c r="H322" s="13"/>
      <c r="I322" s="13"/>
      <c r="J322" s="13"/>
      <c r="K322" s="13"/>
    </row>
    <row r="323" spans="1:11" ht="12.75" customHeight="1" x14ac:dyDescent="0.2">
      <c r="A323" s="10"/>
      <c r="B323" s="13"/>
      <c r="C323" s="13"/>
      <c r="D323" s="13"/>
      <c r="E323" s="13"/>
      <c r="F323" s="13"/>
      <c r="G323" s="13"/>
      <c r="H323" s="13"/>
      <c r="I323" s="13"/>
      <c r="J323" s="13"/>
      <c r="K323" s="13"/>
    </row>
    <row r="324" spans="1:11" ht="12.75" customHeight="1" x14ac:dyDescent="0.2">
      <c r="A324" s="10"/>
      <c r="B324" s="13"/>
      <c r="C324" s="13"/>
      <c r="D324" s="13"/>
      <c r="E324" s="13"/>
      <c r="F324" s="13"/>
      <c r="G324" s="13"/>
      <c r="H324" s="13"/>
      <c r="I324" s="13"/>
      <c r="J324" s="13"/>
      <c r="K324" s="13"/>
    </row>
    <row r="325" spans="1:11" ht="12.75" customHeight="1" x14ac:dyDescent="0.2">
      <c r="A325" s="10"/>
      <c r="B325" s="13"/>
      <c r="C325" s="13"/>
      <c r="D325" s="13"/>
      <c r="E325" s="13"/>
      <c r="F325" s="13"/>
      <c r="G325" s="13"/>
      <c r="H325" s="13"/>
      <c r="I325" s="13"/>
      <c r="J325" s="13"/>
      <c r="K325" s="13"/>
    </row>
    <row r="326" spans="1:11" ht="12.75" customHeight="1" x14ac:dyDescent="0.2">
      <c r="A326" s="10"/>
      <c r="B326" s="13"/>
      <c r="C326" s="13"/>
      <c r="D326" s="13"/>
      <c r="E326" s="13"/>
      <c r="F326" s="13"/>
      <c r="G326" s="13"/>
      <c r="H326" s="13"/>
      <c r="I326" s="13"/>
      <c r="J326" s="13"/>
      <c r="K326" s="13"/>
    </row>
    <row r="327" spans="1:11" ht="12.75" customHeight="1" x14ac:dyDescent="0.2">
      <c r="A327" s="10"/>
      <c r="B327" s="13"/>
      <c r="C327" s="13"/>
      <c r="D327" s="13"/>
      <c r="E327" s="13"/>
      <c r="F327" s="13"/>
      <c r="G327" s="13"/>
      <c r="H327" s="13"/>
      <c r="I327" s="13"/>
      <c r="J327" s="13"/>
      <c r="K327" s="13"/>
    </row>
    <row r="328" spans="1:11" ht="12.75" customHeight="1" x14ac:dyDescent="0.2">
      <c r="A328" s="10"/>
      <c r="B328" s="13"/>
      <c r="C328" s="13"/>
      <c r="D328" s="13"/>
      <c r="E328" s="13"/>
      <c r="F328" s="13"/>
      <c r="G328" s="13"/>
      <c r="H328" s="13"/>
      <c r="I328" s="13"/>
      <c r="J328" s="13"/>
      <c r="K328" s="13"/>
    </row>
    <row r="329" spans="1:11" ht="12.75" customHeight="1" x14ac:dyDescent="0.2">
      <c r="A329" s="10"/>
      <c r="B329" s="13"/>
      <c r="C329" s="13"/>
      <c r="D329" s="13"/>
      <c r="E329" s="13"/>
      <c r="F329" s="13"/>
      <c r="G329" s="13"/>
      <c r="H329" s="13"/>
      <c r="I329" s="13"/>
      <c r="J329" s="13"/>
      <c r="K329" s="13"/>
    </row>
    <row r="330" spans="1:11" ht="12.75" customHeight="1" x14ac:dyDescent="0.2">
      <c r="A330" s="10"/>
      <c r="B330" s="13"/>
      <c r="C330" s="13"/>
      <c r="D330" s="13"/>
      <c r="E330" s="13"/>
      <c r="F330" s="13"/>
      <c r="G330" s="13"/>
      <c r="H330" s="13"/>
      <c r="I330" s="13"/>
      <c r="J330" s="13"/>
      <c r="K330" s="13"/>
    </row>
    <row r="331" spans="1:11" ht="12.75" customHeight="1" x14ac:dyDescent="0.2">
      <c r="A331" s="10"/>
      <c r="B331" s="13"/>
      <c r="C331" s="13"/>
      <c r="D331" s="13"/>
      <c r="E331" s="13"/>
      <c r="F331" s="13"/>
      <c r="G331" s="13"/>
      <c r="H331" s="13"/>
      <c r="I331" s="13"/>
      <c r="J331" s="13"/>
      <c r="K331" s="13"/>
    </row>
    <row r="332" spans="1:11" ht="12.75" customHeight="1" x14ac:dyDescent="0.2">
      <c r="A332" s="10"/>
      <c r="B332" s="13"/>
      <c r="C332" s="13"/>
      <c r="D332" s="13"/>
      <c r="E332" s="13"/>
      <c r="F332" s="13"/>
      <c r="G332" s="13"/>
      <c r="H332" s="13"/>
      <c r="I332" s="13"/>
      <c r="J332" s="13"/>
      <c r="K332" s="13"/>
    </row>
    <row r="333" spans="1:11" ht="12.75" customHeight="1" x14ac:dyDescent="0.2">
      <c r="A333" s="10"/>
      <c r="B333" s="13"/>
      <c r="C333" s="13"/>
      <c r="D333" s="13"/>
      <c r="E333" s="13"/>
      <c r="F333" s="13"/>
      <c r="G333" s="13"/>
      <c r="H333" s="13"/>
      <c r="I333" s="13"/>
      <c r="J333" s="13"/>
      <c r="K333" s="13"/>
    </row>
    <row r="334" spans="1:11" ht="12.75" customHeight="1" x14ac:dyDescent="0.2">
      <c r="A334" s="10"/>
      <c r="B334" s="13"/>
      <c r="C334" s="13"/>
      <c r="D334" s="13"/>
      <c r="E334" s="13"/>
      <c r="F334" s="13"/>
      <c r="G334" s="13"/>
      <c r="H334" s="13"/>
      <c r="I334" s="13"/>
      <c r="J334" s="13"/>
      <c r="K334" s="13"/>
    </row>
    <row r="335" spans="1:11" ht="12.75" customHeight="1" x14ac:dyDescent="0.2">
      <c r="A335" s="10"/>
      <c r="B335" s="13"/>
      <c r="C335" s="13"/>
      <c r="D335" s="13"/>
      <c r="E335" s="13"/>
      <c r="F335" s="13"/>
      <c r="G335" s="13"/>
      <c r="H335" s="13"/>
      <c r="I335" s="13"/>
      <c r="J335" s="13"/>
      <c r="K335" s="13"/>
    </row>
    <row r="336" spans="1:11" ht="12.75" customHeight="1" x14ac:dyDescent="0.2">
      <c r="A336" s="10"/>
      <c r="B336" s="13"/>
      <c r="C336" s="13"/>
      <c r="D336" s="13"/>
      <c r="E336" s="13"/>
      <c r="F336" s="13"/>
      <c r="G336" s="13"/>
      <c r="H336" s="13"/>
      <c r="I336" s="13"/>
      <c r="J336" s="13"/>
      <c r="K336" s="13"/>
    </row>
    <row r="337" spans="1:11" ht="12.75" customHeight="1" x14ac:dyDescent="0.2">
      <c r="A337" s="10"/>
      <c r="B337" s="13"/>
      <c r="C337" s="13"/>
      <c r="D337" s="13"/>
      <c r="E337" s="13"/>
      <c r="F337" s="13"/>
      <c r="G337" s="13"/>
      <c r="H337" s="13"/>
      <c r="I337" s="13"/>
      <c r="J337" s="13"/>
      <c r="K337" s="13"/>
    </row>
    <row r="338" spans="1:11" ht="12.75" customHeight="1" x14ac:dyDescent="0.2">
      <c r="A338" s="10"/>
      <c r="B338" s="13"/>
      <c r="C338" s="13"/>
      <c r="D338" s="13"/>
      <c r="E338" s="13"/>
      <c r="F338" s="13"/>
      <c r="G338" s="13"/>
      <c r="H338" s="13"/>
      <c r="I338" s="13"/>
      <c r="J338" s="13"/>
      <c r="K338" s="13"/>
    </row>
    <row r="339" spans="1:11" ht="12.75" customHeight="1" x14ac:dyDescent="0.2">
      <c r="A339" s="10"/>
      <c r="B339" s="13"/>
      <c r="C339" s="13"/>
      <c r="D339" s="13"/>
      <c r="E339" s="13"/>
      <c r="F339" s="13"/>
      <c r="G339" s="13"/>
      <c r="H339" s="13"/>
      <c r="I339" s="13"/>
      <c r="J339" s="13"/>
      <c r="K339" s="13"/>
    </row>
    <row r="340" spans="1:11" ht="12.75" customHeight="1" x14ac:dyDescent="0.2">
      <c r="A340" s="10"/>
      <c r="B340" s="13"/>
      <c r="C340" s="13"/>
      <c r="D340" s="13"/>
      <c r="E340" s="13"/>
      <c r="F340" s="13"/>
      <c r="G340" s="13"/>
      <c r="H340" s="13"/>
      <c r="I340" s="13"/>
      <c r="J340" s="13"/>
      <c r="K340" s="13"/>
    </row>
    <row r="341" spans="1:11" ht="12.75" customHeight="1" x14ac:dyDescent="0.2">
      <c r="A341" s="10"/>
      <c r="B341" s="13"/>
      <c r="C341" s="13"/>
      <c r="D341" s="13"/>
      <c r="E341" s="13"/>
      <c r="F341" s="13"/>
      <c r="G341" s="13"/>
      <c r="H341" s="13"/>
      <c r="I341" s="13"/>
      <c r="J341" s="13"/>
      <c r="K341" s="13"/>
    </row>
    <row r="342" spans="1:11" ht="12.75" customHeight="1" x14ac:dyDescent="0.2">
      <c r="A342" s="10"/>
      <c r="B342" s="13"/>
      <c r="C342" s="13"/>
      <c r="D342" s="13"/>
      <c r="E342" s="13"/>
      <c r="F342" s="13"/>
      <c r="G342" s="13"/>
      <c r="H342" s="13"/>
      <c r="I342" s="13"/>
      <c r="J342" s="13"/>
      <c r="K342" s="13"/>
    </row>
    <row r="343" spans="1:11" ht="12.75" customHeight="1" x14ac:dyDescent="0.2">
      <c r="A343" s="10"/>
      <c r="B343" s="13"/>
      <c r="C343" s="13"/>
      <c r="D343" s="13"/>
      <c r="E343" s="13"/>
      <c r="F343" s="13"/>
      <c r="G343" s="13"/>
      <c r="H343" s="13"/>
      <c r="I343" s="13"/>
      <c r="J343" s="13"/>
      <c r="K343" s="13"/>
    </row>
    <row r="344" spans="1:11" ht="12.75" customHeight="1" x14ac:dyDescent="0.2">
      <c r="A344" s="10"/>
      <c r="B344" s="13"/>
      <c r="C344" s="13"/>
      <c r="D344" s="13"/>
      <c r="E344" s="13"/>
      <c r="F344" s="13"/>
      <c r="G344" s="13"/>
      <c r="H344" s="13"/>
      <c r="I344" s="13"/>
      <c r="J344" s="13"/>
      <c r="K344" s="13"/>
    </row>
    <row r="345" spans="1:11" ht="12.75" customHeight="1" x14ac:dyDescent="0.2">
      <c r="A345" s="10"/>
      <c r="B345" s="13"/>
      <c r="C345" s="13"/>
      <c r="D345" s="13"/>
      <c r="E345" s="13"/>
      <c r="F345" s="13"/>
      <c r="G345" s="13"/>
      <c r="H345" s="13"/>
      <c r="I345" s="13"/>
      <c r="J345" s="13"/>
      <c r="K345" s="13"/>
    </row>
    <row r="346" spans="1:11" ht="12.75" customHeight="1" x14ac:dyDescent="0.2">
      <c r="A346" s="10"/>
      <c r="B346" s="13"/>
      <c r="C346" s="13"/>
      <c r="D346" s="13"/>
      <c r="E346" s="13"/>
      <c r="F346" s="13"/>
      <c r="G346" s="13"/>
      <c r="H346" s="13"/>
      <c r="I346" s="13"/>
      <c r="J346" s="13"/>
      <c r="K346" s="13"/>
    </row>
    <row r="347" spans="1:11" ht="12.75" customHeight="1" x14ac:dyDescent="0.2">
      <c r="A347" s="10"/>
      <c r="B347" s="13"/>
      <c r="C347" s="13"/>
      <c r="D347" s="13"/>
      <c r="E347" s="13"/>
      <c r="F347" s="13"/>
      <c r="G347" s="13"/>
      <c r="H347" s="13"/>
      <c r="I347" s="13"/>
      <c r="J347" s="13"/>
      <c r="K347" s="13"/>
    </row>
    <row r="348" spans="1:11" ht="12.75" customHeight="1" x14ac:dyDescent="0.2">
      <c r="A348" s="10"/>
      <c r="B348" s="13"/>
      <c r="C348" s="13"/>
      <c r="D348" s="13"/>
      <c r="E348" s="13"/>
      <c r="F348" s="13"/>
      <c r="G348" s="13"/>
      <c r="H348" s="13"/>
      <c r="I348" s="13"/>
      <c r="J348" s="13"/>
      <c r="K348" s="13"/>
    </row>
    <row r="349" spans="1:11" ht="12.75" customHeight="1" x14ac:dyDescent="0.2">
      <c r="A349" s="10"/>
      <c r="B349" s="13"/>
      <c r="C349" s="13"/>
      <c r="D349" s="13"/>
      <c r="E349" s="13"/>
      <c r="F349" s="13"/>
      <c r="G349" s="13"/>
      <c r="H349" s="13"/>
      <c r="I349" s="13"/>
      <c r="J349" s="13"/>
      <c r="K349" s="13"/>
    </row>
    <row r="350" spans="1:11" ht="12.75" customHeight="1" x14ac:dyDescent="0.2">
      <c r="A350" s="10"/>
      <c r="B350" s="13"/>
      <c r="C350" s="13"/>
      <c r="D350" s="13"/>
      <c r="E350" s="13"/>
      <c r="F350" s="13"/>
      <c r="G350" s="13"/>
      <c r="H350" s="13"/>
      <c r="I350" s="13"/>
      <c r="J350" s="13"/>
      <c r="K350" s="13"/>
    </row>
    <row r="351" spans="1:11" ht="12.75" customHeight="1" x14ac:dyDescent="0.2">
      <c r="A351" s="10"/>
      <c r="B351" s="13"/>
      <c r="C351" s="13"/>
      <c r="D351" s="13"/>
      <c r="E351" s="13"/>
      <c r="F351" s="13"/>
      <c r="G351" s="13"/>
      <c r="H351" s="13"/>
      <c r="I351" s="13"/>
      <c r="J351" s="13"/>
      <c r="K351" s="13"/>
    </row>
    <row r="352" spans="1:11" ht="12.75" customHeight="1" x14ac:dyDescent="0.2">
      <c r="A352" s="10"/>
      <c r="B352" s="13"/>
      <c r="C352" s="13"/>
      <c r="D352" s="13"/>
      <c r="E352" s="13"/>
      <c r="F352" s="13"/>
      <c r="G352" s="13"/>
      <c r="H352" s="13"/>
      <c r="I352" s="13"/>
      <c r="J352" s="13"/>
      <c r="K352" s="13"/>
    </row>
    <row r="353" spans="1:11" ht="12.75" customHeight="1" x14ac:dyDescent="0.2">
      <c r="A353" s="10"/>
      <c r="B353" s="13"/>
      <c r="C353" s="13"/>
      <c r="D353" s="13"/>
      <c r="E353" s="13"/>
      <c r="F353" s="13"/>
      <c r="G353" s="13"/>
      <c r="H353" s="13"/>
      <c r="I353" s="13"/>
      <c r="J353" s="13"/>
      <c r="K353" s="13"/>
    </row>
    <row r="354" spans="1:11" ht="12.75" customHeight="1" x14ac:dyDescent="0.2">
      <c r="A354" s="10"/>
      <c r="B354" s="13"/>
      <c r="C354" s="13"/>
      <c r="D354" s="13"/>
      <c r="E354" s="13"/>
      <c r="F354" s="13"/>
      <c r="G354" s="13"/>
      <c r="H354" s="13"/>
      <c r="I354" s="13"/>
      <c r="J354" s="13"/>
      <c r="K354" s="13"/>
    </row>
    <row r="355" spans="1:11" ht="12.75" customHeight="1" x14ac:dyDescent="0.2">
      <c r="A355" s="10"/>
      <c r="B355" s="13"/>
      <c r="C355" s="13"/>
      <c r="D355" s="13"/>
      <c r="E355" s="13"/>
      <c r="F355" s="13"/>
      <c r="G355" s="13"/>
      <c r="H355" s="13"/>
      <c r="I355" s="13"/>
      <c r="J355" s="13"/>
      <c r="K355" s="13"/>
    </row>
    <row r="356" spans="1:11" ht="12.75" customHeight="1" x14ac:dyDescent="0.2">
      <c r="A356" s="10"/>
      <c r="B356" s="13"/>
      <c r="C356" s="13"/>
      <c r="D356" s="13"/>
      <c r="E356" s="13"/>
      <c r="F356" s="13"/>
      <c r="G356" s="13"/>
      <c r="H356" s="13"/>
      <c r="I356" s="13"/>
      <c r="J356" s="13"/>
      <c r="K356" s="13"/>
    </row>
    <row r="357" spans="1:11" ht="12.75" customHeight="1" x14ac:dyDescent="0.2">
      <c r="A357" s="10"/>
      <c r="B357" s="13"/>
      <c r="C357" s="13"/>
      <c r="D357" s="13"/>
      <c r="E357" s="13"/>
      <c r="F357" s="13"/>
      <c r="G357" s="13"/>
      <c r="H357" s="13"/>
      <c r="I357" s="13"/>
      <c r="J357" s="13"/>
      <c r="K357" s="13"/>
    </row>
    <row r="358" spans="1:11" ht="12.75" customHeight="1" x14ac:dyDescent="0.2">
      <c r="A358" s="10"/>
      <c r="B358" s="13"/>
      <c r="C358" s="13"/>
      <c r="D358" s="13"/>
      <c r="E358" s="13"/>
      <c r="F358" s="13"/>
      <c r="G358" s="13"/>
      <c r="H358" s="13"/>
      <c r="I358" s="13"/>
      <c r="J358" s="13"/>
      <c r="K358" s="13"/>
    </row>
    <row r="359" spans="1:11" ht="12.75" customHeight="1" x14ac:dyDescent="0.2">
      <c r="A359" s="10"/>
      <c r="B359" s="13"/>
      <c r="C359" s="13"/>
      <c r="D359" s="13"/>
      <c r="E359" s="13"/>
      <c r="F359" s="13"/>
      <c r="G359" s="13"/>
      <c r="H359" s="13"/>
      <c r="I359" s="13"/>
      <c r="J359" s="13"/>
      <c r="K359" s="13"/>
    </row>
    <row r="360" spans="1:11" ht="12.75" customHeight="1" x14ac:dyDescent="0.2">
      <c r="A360" s="10"/>
      <c r="B360" s="13"/>
      <c r="C360" s="13"/>
      <c r="D360" s="13"/>
      <c r="E360" s="13"/>
      <c r="F360" s="13"/>
      <c r="G360" s="13"/>
      <c r="H360" s="13"/>
      <c r="I360" s="13"/>
      <c r="J360" s="13"/>
      <c r="K360" s="13"/>
    </row>
    <row r="361" spans="1:11" ht="12.75" customHeight="1" x14ac:dyDescent="0.2">
      <c r="A361" s="10"/>
      <c r="B361" s="13"/>
      <c r="C361" s="13"/>
      <c r="D361" s="13"/>
      <c r="E361" s="13"/>
      <c r="F361" s="13"/>
      <c r="G361" s="13"/>
      <c r="H361" s="13"/>
      <c r="I361" s="13"/>
      <c r="J361" s="13"/>
      <c r="K361" s="13"/>
    </row>
    <row r="362" spans="1:11" ht="12.75" customHeight="1" x14ac:dyDescent="0.2">
      <c r="A362" s="10"/>
      <c r="B362" s="13"/>
      <c r="C362" s="13"/>
      <c r="D362" s="13"/>
      <c r="E362" s="13"/>
      <c r="F362" s="13"/>
      <c r="G362" s="13"/>
      <c r="H362" s="13"/>
      <c r="I362" s="13"/>
      <c r="J362" s="13"/>
      <c r="K362" s="13"/>
    </row>
    <row r="363" spans="1:11" ht="12.75" customHeight="1" x14ac:dyDescent="0.2">
      <c r="A363" s="10"/>
      <c r="B363" s="13"/>
      <c r="C363" s="13"/>
      <c r="D363" s="13"/>
      <c r="E363" s="13"/>
      <c r="F363" s="13"/>
      <c r="G363" s="13"/>
      <c r="H363" s="13"/>
      <c r="I363" s="13"/>
      <c r="J363" s="13"/>
      <c r="K363" s="13"/>
    </row>
    <row r="364" spans="1:11" ht="12.75" customHeight="1" x14ac:dyDescent="0.2">
      <c r="A364" s="10"/>
      <c r="B364" s="13"/>
      <c r="C364" s="13"/>
      <c r="D364" s="13"/>
      <c r="E364" s="13"/>
      <c r="F364" s="13"/>
      <c r="G364" s="13"/>
      <c r="H364" s="13"/>
      <c r="I364" s="13"/>
      <c r="J364" s="13"/>
      <c r="K364" s="13"/>
    </row>
    <row r="365" spans="1:11" ht="12.75" customHeight="1" x14ac:dyDescent="0.2">
      <c r="A365" s="10"/>
      <c r="B365" s="13"/>
      <c r="C365" s="13"/>
      <c r="D365" s="13"/>
      <c r="E365" s="13"/>
      <c r="F365" s="13"/>
      <c r="G365" s="13"/>
      <c r="H365" s="13"/>
      <c r="I365" s="13"/>
      <c r="J365" s="13"/>
      <c r="K365" s="13"/>
    </row>
    <row r="366" spans="1:11" ht="12.75" customHeight="1" x14ac:dyDescent="0.2">
      <c r="A366" s="10"/>
      <c r="B366" s="13"/>
      <c r="C366" s="13"/>
      <c r="D366" s="13"/>
      <c r="E366" s="13"/>
      <c r="F366" s="13"/>
      <c r="G366" s="13"/>
      <c r="H366" s="13"/>
      <c r="I366" s="13"/>
      <c r="J366" s="13"/>
      <c r="K366" s="13"/>
    </row>
    <row r="367" spans="1:11" ht="12.75" customHeight="1" x14ac:dyDescent="0.2">
      <c r="A367" s="10"/>
      <c r="B367" s="13"/>
      <c r="C367" s="13"/>
      <c r="D367" s="13"/>
      <c r="E367" s="13"/>
      <c r="F367" s="13"/>
      <c r="G367" s="13"/>
      <c r="H367" s="13"/>
      <c r="I367" s="13"/>
      <c r="J367" s="13"/>
      <c r="K367" s="13"/>
    </row>
    <row r="368" spans="1:11" ht="12.75" customHeight="1" x14ac:dyDescent="0.2">
      <c r="A368" s="10"/>
      <c r="B368" s="13"/>
      <c r="C368" s="13"/>
      <c r="D368" s="13"/>
      <c r="E368" s="13"/>
      <c r="F368" s="13"/>
      <c r="G368" s="13"/>
      <c r="H368" s="13"/>
      <c r="I368" s="13"/>
      <c r="J368" s="13"/>
      <c r="K368" s="13"/>
    </row>
    <row r="369" spans="1:11" ht="12.75" customHeight="1" x14ac:dyDescent="0.2">
      <c r="A369" s="10"/>
      <c r="B369" s="13"/>
      <c r="C369" s="13"/>
      <c r="D369" s="13"/>
      <c r="E369" s="13"/>
      <c r="F369" s="13"/>
      <c r="G369" s="13"/>
      <c r="H369" s="13"/>
      <c r="I369" s="13"/>
      <c r="J369" s="13"/>
      <c r="K369" s="13"/>
    </row>
    <row r="370" spans="1:11" ht="12.75" customHeight="1" x14ac:dyDescent="0.2">
      <c r="A370" s="10"/>
      <c r="B370" s="13"/>
      <c r="C370" s="13"/>
      <c r="D370" s="13"/>
      <c r="E370" s="13"/>
      <c r="F370" s="13"/>
      <c r="G370" s="13"/>
      <c r="H370" s="13"/>
      <c r="I370" s="13"/>
      <c r="J370" s="13"/>
      <c r="K370" s="13"/>
    </row>
    <row r="371" spans="1:11" ht="12.75" customHeight="1" x14ac:dyDescent="0.2">
      <c r="A371" s="10"/>
      <c r="B371" s="13"/>
      <c r="C371" s="13"/>
      <c r="D371" s="13"/>
      <c r="E371" s="13"/>
      <c r="F371" s="13"/>
      <c r="G371" s="13"/>
      <c r="H371" s="13"/>
      <c r="I371" s="13"/>
      <c r="J371" s="13"/>
      <c r="K371" s="13"/>
    </row>
    <row r="372" spans="1:11" ht="12.75" customHeight="1" x14ac:dyDescent="0.2">
      <c r="A372" s="10"/>
      <c r="B372" s="13"/>
      <c r="C372" s="13"/>
      <c r="D372" s="13"/>
      <c r="E372" s="13"/>
      <c r="F372" s="13"/>
      <c r="G372" s="13"/>
      <c r="H372" s="13"/>
      <c r="I372" s="13"/>
      <c r="J372" s="13"/>
      <c r="K372" s="13"/>
    </row>
    <row r="373" spans="1:11" ht="12.75" customHeight="1" x14ac:dyDescent="0.2">
      <c r="A373" s="10"/>
      <c r="B373" s="13"/>
      <c r="C373" s="13"/>
      <c r="D373" s="13"/>
      <c r="E373" s="13"/>
      <c r="F373" s="13"/>
      <c r="G373" s="13"/>
      <c r="H373" s="13"/>
      <c r="I373" s="13"/>
      <c r="J373" s="13"/>
      <c r="K373" s="13"/>
    </row>
    <row r="374" spans="1:11" ht="12.75" customHeight="1" x14ac:dyDescent="0.2">
      <c r="A374" s="10"/>
      <c r="B374" s="13"/>
      <c r="C374" s="13"/>
      <c r="D374" s="13"/>
      <c r="E374" s="13"/>
      <c r="F374" s="13"/>
      <c r="G374" s="13"/>
      <c r="H374" s="13"/>
      <c r="I374" s="13"/>
      <c r="J374" s="13"/>
      <c r="K374" s="13"/>
    </row>
    <row r="375" spans="1:11" ht="12.75" customHeight="1" x14ac:dyDescent="0.2">
      <c r="A375" s="10"/>
      <c r="B375" s="13"/>
      <c r="C375" s="13"/>
      <c r="D375" s="13"/>
      <c r="E375" s="13"/>
      <c r="F375" s="13"/>
      <c r="G375" s="13"/>
      <c r="H375" s="13"/>
      <c r="I375" s="13"/>
      <c r="J375" s="13"/>
      <c r="K375" s="13"/>
    </row>
    <row r="376" spans="1:11" ht="12.75" customHeight="1" x14ac:dyDescent="0.2">
      <c r="A376" s="10"/>
      <c r="B376" s="13"/>
      <c r="C376" s="13"/>
      <c r="D376" s="13"/>
      <c r="E376" s="13"/>
      <c r="F376" s="13"/>
      <c r="G376" s="13"/>
      <c r="H376" s="13"/>
      <c r="I376" s="13"/>
      <c r="J376" s="13"/>
      <c r="K376" s="13"/>
    </row>
    <row r="377" spans="1:11" ht="12.75" customHeight="1" x14ac:dyDescent="0.2">
      <c r="A377" s="10"/>
      <c r="B377" s="13"/>
      <c r="C377" s="13"/>
      <c r="D377" s="13"/>
      <c r="E377" s="13"/>
      <c r="F377" s="13"/>
      <c r="G377" s="13"/>
      <c r="H377" s="13"/>
      <c r="I377" s="13"/>
      <c r="J377" s="13"/>
      <c r="K377" s="13"/>
    </row>
    <row r="378" spans="1:11" ht="12.75" customHeight="1" x14ac:dyDescent="0.2">
      <c r="A378" s="10"/>
      <c r="B378" s="13"/>
      <c r="C378" s="13"/>
      <c r="D378" s="13"/>
      <c r="E378" s="13"/>
      <c r="F378" s="13"/>
      <c r="G378" s="13"/>
      <c r="H378" s="13"/>
      <c r="I378" s="13"/>
      <c r="J378" s="13"/>
      <c r="K378" s="13"/>
    </row>
    <row r="379" spans="1:11" ht="12.75" customHeight="1" x14ac:dyDescent="0.2">
      <c r="A379" s="10"/>
      <c r="B379" s="13"/>
      <c r="C379" s="13"/>
      <c r="D379" s="13"/>
      <c r="E379" s="13"/>
      <c r="F379" s="13"/>
      <c r="G379" s="13"/>
      <c r="H379" s="13"/>
      <c r="I379" s="13"/>
      <c r="J379" s="13"/>
      <c r="K379" s="13"/>
    </row>
    <row r="380" spans="1:11" ht="12.75" customHeight="1" x14ac:dyDescent="0.2">
      <c r="A380" s="10"/>
      <c r="B380" s="13"/>
      <c r="C380" s="13"/>
      <c r="D380" s="13"/>
      <c r="E380" s="13"/>
      <c r="F380" s="13"/>
      <c r="G380" s="13"/>
      <c r="H380" s="13"/>
      <c r="I380" s="13"/>
      <c r="J380" s="13"/>
      <c r="K380" s="13"/>
    </row>
    <row r="381" spans="1:11" ht="12.75" customHeight="1" x14ac:dyDescent="0.2">
      <c r="A381" s="10"/>
      <c r="B381" s="13"/>
      <c r="C381" s="13"/>
      <c r="D381" s="13"/>
      <c r="E381" s="13"/>
      <c r="F381" s="13"/>
      <c r="G381" s="13"/>
      <c r="H381" s="13"/>
      <c r="I381" s="13"/>
      <c r="J381" s="13"/>
      <c r="K381" s="13"/>
    </row>
    <row r="382" spans="1:11" ht="12.75" customHeight="1" x14ac:dyDescent="0.2">
      <c r="A382" s="10"/>
      <c r="B382" s="13"/>
      <c r="C382" s="13"/>
      <c r="D382" s="13"/>
      <c r="E382" s="13"/>
      <c r="F382" s="13"/>
      <c r="G382" s="13"/>
      <c r="H382" s="13"/>
      <c r="I382" s="13"/>
      <c r="J382" s="13"/>
      <c r="K382" s="13"/>
    </row>
    <row r="383" spans="1:11" ht="12.75" customHeight="1" x14ac:dyDescent="0.2">
      <c r="A383" s="10"/>
      <c r="B383" s="13"/>
      <c r="C383" s="13"/>
      <c r="D383" s="13"/>
      <c r="E383" s="13"/>
      <c r="F383" s="13"/>
      <c r="G383" s="13"/>
      <c r="H383" s="13"/>
      <c r="I383" s="13"/>
      <c r="J383" s="13"/>
      <c r="K383" s="13"/>
    </row>
    <row r="384" spans="1:11" ht="12.75" customHeight="1" x14ac:dyDescent="0.2">
      <c r="A384" s="10"/>
      <c r="B384" s="13"/>
      <c r="C384" s="13"/>
      <c r="D384" s="13"/>
      <c r="E384" s="13"/>
      <c r="F384" s="13"/>
      <c r="G384" s="13"/>
      <c r="H384" s="13"/>
      <c r="I384" s="13"/>
      <c r="J384" s="13"/>
      <c r="K384" s="13"/>
    </row>
    <row r="385" spans="1:11" ht="12.75" customHeight="1" x14ac:dyDescent="0.2">
      <c r="A385" s="10"/>
      <c r="B385" s="13"/>
      <c r="C385" s="13"/>
      <c r="D385" s="13"/>
      <c r="E385" s="13"/>
      <c r="F385" s="13"/>
      <c r="G385" s="13"/>
      <c r="H385" s="13"/>
      <c r="I385" s="13"/>
      <c r="J385" s="13"/>
      <c r="K385" s="13"/>
    </row>
    <row r="386" spans="1:11" ht="12.75" customHeight="1" x14ac:dyDescent="0.2">
      <c r="A386" s="10"/>
      <c r="B386" s="13"/>
      <c r="C386" s="13"/>
      <c r="D386" s="13"/>
      <c r="E386" s="13"/>
      <c r="F386" s="13"/>
      <c r="G386" s="13"/>
      <c r="H386" s="13"/>
      <c r="I386" s="13"/>
      <c r="J386" s="13"/>
      <c r="K386" s="13"/>
    </row>
    <row r="387" spans="1:11" ht="12.75" customHeight="1" x14ac:dyDescent="0.2">
      <c r="A387" s="10"/>
      <c r="B387" s="13"/>
      <c r="C387" s="13"/>
      <c r="D387" s="13"/>
      <c r="E387" s="13"/>
      <c r="F387" s="13"/>
      <c r="G387" s="13"/>
      <c r="H387" s="13"/>
      <c r="I387" s="13"/>
      <c r="J387" s="13"/>
      <c r="K387" s="13"/>
    </row>
    <row r="388" spans="1:11" ht="12.75" customHeight="1" x14ac:dyDescent="0.2">
      <c r="A388" s="10"/>
      <c r="B388" s="13"/>
      <c r="C388" s="13"/>
      <c r="D388" s="13"/>
      <c r="E388" s="13"/>
      <c r="F388" s="13"/>
      <c r="G388" s="13"/>
      <c r="H388" s="13"/>
      <c r="I388" s="13"/>
      <c r="J388" s="13"/>
      <c r="K388" s="13"/>
    </row>
    <row r="389" spans="1:11" ht="12.75" customHeight="1" x14ac:dyDescent="0.2">
      <c r="A389" s="10"/>
      <c r="B389" s="13"/>
      <c r="C389" s="13"/>
      <c r="D389" s="13"/>
      <c r="E389" s="13"/>
      <c r="F389" s="13"/>
      <c r="G389" s="13"/>
      <c r="H389" s="13"/>
      <c r="I389" s="13"/>
      <c r="J389" s="13"/>
      <c r="K389" s="13"/>
    </row>
    <row r="390" spans="1:11" ht="12.75" customHeight="1" x14ac:dyDescent="0.2">
      <c r="A390" s="10"/>
      <c r="B390" s="13"/>
      <c r="C390" s="13"/>
      <c r="D390" s="13"/>
      <c r="E390" s="13"/>
      <c r="F390" s="13"/>
      <c r="G390" s="13"/>
      <c r="H390" s="13"/>
      <c r="I390" s="13"/>
      <c r="J390" s="13"/>
      <c r="K390" s="13"/>
    </row>
    <row r="391" spans="1:11" ht="12.75" customHeight="1" x14ac:dyDescent="0.2">
      <c r="A391" s="10"/>
      <c r="B391" s="13"/>
      <c r="C391" s="13"/>
      <c r="D391" s="13"/>
      <c r="E391" s="13"/>
      <c r="F391" s="13"/>
      <c r="G391" s="13"/>
      <c r="H391" s="13"/>
      <c r="I391" s="13"/>
      <c r="J391" s="13"/>
      <c r="K391" s="13"/>
    </row>
    <row r="392" spans="1:11" ht="12.75" customHeight="1" x14ac:dyDescent="0.2">
      <c r="A392" s="10"/>
      <c r="B392" s="13"/>
      <c r="C392" s="13"/>
      <c r="D392" s="13"/>
      <c r="E392" s="13"/>
      <c r="F392" s="13"/>
      <c r="G392" s="13"/>
      <c r="H392" s="13"/>
      <c r="I392" s="13"/>
      <c r="J392" s="13"/>
      <c r="K392" s="13"/>
    </row>
    <row r="393" spans="1:11" ht="12.75" customHeight="1" x14ac:dyDescent="0.2">
      <c r="A393" s="10"/>
      <c r="B393" s="13"/>
      <c r="C393" s="13"/>
      <c r="D393" s="13"/>
      <c r="E393" s="13"/>
      <c r="F393" s="13"/>
      <c r="G393" s="13"/>
      <c r="H393" s="13"/>
      <c r="I393" s="13"/>
      <c r="J393" s="13"/>
      <c r="K393" s="13"/>
    </row>
    <row r="394" spans="1:11" ht="12.75" customHeight="1" x14ac:dyDescent="0.2">
      <c r="A394" s="10"/>
      <c r="B394" s="13"/>
      <c r="C394" s="13"/>
      <c r="D394" s="13"/>
      <c r="E394" s="13"/>
      <c r="F394" s="13"/>
      <c r="G394" s="13"/>
      <c r="H394" s="13"/>
      <c r="I394" s="13"/>
      <c r="J394" s="13"/>
      <c r="K394" s="13"/>
    </row>
    <row r="395" spans="1:11" ht="12.75" customHeight="1" x14ac:dyDescent="0.2">
      <c r="A395" s="10"/>
      <c r="B395" s="13"/>
      <c r="C395" s="13"/>
      <c r="D395" s="13"/>
      <c r="E395" s="13"/>
      <c r="F395" s="13"/>
      <c r="G395" s="13"/>
      <c r="H395" s="13"/>
      <c r="I395" s="13"/>
      <c r="J395" s="13"/>
      <c r="K395" s="13"/>
    </row>
    <row r="396" spans="1:11" ht="12.75" customHeight="1" x14ac:dyDescent="0.2">
      <c r="A396" s="10"/>
      <c r="B396" s="13"/>
      <c r="C396" s="13"/>
      <c r="D396" s="13"/>
      <c r="E396" s="13"/>
      <c r="F396" s="13"/>
      <c r="G396" s="13"/>
      <c r="H396" s="13"/>
      <c r="I396" s="13"/>
      <c r="J396" s="13"/>
      <c r="K396" s="13"/>
    </row>
    <row r="397" spans="1:11" ht="12.75" customHeight="1" x14ac:dyDescent="0.2">
      <c r="A397" s="10"/>
      <c r="B397" s="13"/>
      <c r="C397" s="13"/>
      <c r="D397" s="13"/>
      <c r="E397" s="13"/>
      <c r="F397" s="13"/>
      <c r="G397" s="13"/>
      <c r="H397" s="13"/>
      <c r="I397" s="13"/>
      <c r="J397" s="13"/>
      <c r="K397" s="13"/>
    </row>
    <row r="398" spans="1:11" ht="12.75" customHeight="1" x14ac:dyDescent="0.2">
      <c r="A398" s="10"/>
      <c r="B398" s="13"/>
      <c r="C398" s="13"/>
      <c r="D398" s="13"/>
      <c r="E398" s="13"/>
      <c r="F398" s="13"/>
      <c r="G398" s="13"/>
      <c r="H398" s="13"/>
      <c r="I398" s="13"/>
      <c r="J398" s="13"/>
      <c r="K398" s="13"/>
    </row>
    <row r="399" spans="1:11" ht="12.75" customHeight="1" x14ac:dyDescent="0.2">
      <c r="A399" s="10"/>
      <c r="B399" s="13"/>
      <c r="C399" s="13"/>
      <c r="D399" s="13"/>
      <c r="E399" s="13"/>
      <c r="F399" s="13"/>
      <c r="G399" s="13"/>
      <c r="H399" s="13"/>
      <c r="I399" s="13"/>
      <c r="J399" s="13"/>
      <c r="K399" s="13"/>
    </row>
    <row r="400" spans="1:11" ht="12.75" customHeight="1" x14ac:dyDescent="0.2">
      <c r="A400" s="10"/>
      <c r="B400" s="13"/>
      <c r="C400" s="13"/>
      <c r="D400" s="13"/>
      <c r="E400" s="13"/>
      <c r="F400" s="13"/>
      <c r="G400" s="13"/>
      <c r="H400" s="13"/>
      <c r="I400" s="13"/>
      <c r="J400" s="13"/>
      <c r="K400" s="13"/>
    </row>
    <row r="401" spans="1:11" ht="12.75" customHeight="1" x14ac:dyDescent="0.2">
      <c r="A401" s="10"/>
      <c r="B401" s="13"/>
      <c r="C401" s="13"/>
      <c r="D401" s="13"/>
      <c r="E401" s="13"/>
      <c r="F401" s="13"/>
      <c r="G401" s="13"/>
      <c r="H401" s="13"/>
      <c r="I401" s="13"/>
      <c r="J401" s="13"/>
      <c r="K401" s="13"/>
    </row>
    <row r="402" spans="1:11" ht="12.75" customHeight="1" x14ac:dyDescent="0.2">
      <c r="A402" s="10"/>
      <c r="B402" s="13"/>
      <c r="C402" s="13"/>
      <c r="D402" s="13"/>
      <c r="E402" s="13"/>
      <c r="F402" s="13"/>
      <c r="G402" s="13"/>
      <c r="H402" s="13"/>
      <c r="I402" s="13"/>
      <c r="J402" s="13"/>
      <c r="K402" s="13"/>
    </row>
    <row r="403" spans="1:11" ht="12.75" customHeight="1" x14ac:dyDescent="0.2">
      <c r="A403" s="10"/>
      <c r="B403" s="13"/>
      <c r="C403" s="13"/>
      <c r="D403" s="13"/>
      <c r="E403" s="13"/>
      <c r="F403" s="13"/>
      <c r="G403" s="13"/>
      <c r="H403" s="13"/>
      <c r="I403" s="13"/>
      <c r="J403" s="13"/>
      <c r="K403" s="13"/>
    </row>
    <row r="404" spans="1:11" ht="12.75" customHeight="1" x14ac:dyDescent="0.2">
      <c r="A404" s="10"/>
      <c r="B404" s="13"/>
      <c r="C404" s="13"/>
      <c r="D404" s="13"/>
      <c r="E404" s="13"/>
      <c r="F404" s="13"/>
      <c r="G404" s="13"/>
      <c r="H404" s="13"/>
      <c r="I404" s="13"/>
      <c r="J404" s="13"/>
      <c r="K404" s="13"/>
    </row>
    <row r="405" spans="1:11" ht="12.75" customHeight="1" x14ac:dyDescent="0.2">
      <c r="A405" s="10"/>
      <c r="B405" s="13"/>
      <c r="C405" s="13"/>
      <c r="D405" s="13"/>
      <c r="E405" s="13"/>
      <c r="F405" s="13"/>
      <c r="G405" s="13"/>
      <c r="H405" s="13"/>
      <c r="I405" s="13"/>
      <c r="J405" s="13"/>
      <c r="K405" s="13"/>
    </row>
    <row r="406" spans="1:11" ht="12.75" customHeight="1" x14ac:dyDescent="0.2">
      <c r="A406" s="10"/>
      <c r="B406" s="13"/>
      <c r="C406" s="13"/>
      <c r="D406" s="13"/>
      <c r="E406" s="13"/>
      <c r="F406" s="13"/>
      <c r="G406" s="13"/>
      <c r="H406" s="13"/>
      <c r="I406" s="13"/>
      <c r="J406" s="13"/>
      <c r="K406" s="13"/>
    </row>
    <row r="407" spans="1:11" ht="12.75" customHeight="1" x14ac:dyDescent="0.2">
      <c r="A407" s="10"/>
      <c r="B407" s="13"/>
      <c r="C407" s="13"/>
      <c r="D407" s="13"/>
      <c r="E407" s="13"/>
      <c r="F407" s="13"/>
      <c r="G407" s="13"/>
      <c r="H407" s="13"/>
      <c r="I407" s="13"/>
      <c r="J407" s="13"/>
      <c r="K407" s="13"/>
    </row>
    <row r="408" spans="1:11" ht="12.75" customHeight="1" x14ac:dyDescent="0.2">
      <c r="A408" s="10"/>
      <c r="B408" s="13"/>
      <c r="C408" s="13"/>
      <c r="D408" s="13"/>
      <c r="E408" s="13"/>
      <c r="F408" s="13"/>
      <c r="G408" s="13"/>
      <c r="H408" s="13"/>
      <c r="I408" s="13"/>
      <c r="J408" s="13"/>
      <c r="K408" s="13"/>
    </row>
    <row r="409" spans="1:11" ht="12.75" customHeight="1" x14ac:dyDescent="0.2">
      <c r="A409" s="10"/>
      <c r="B409" s="13"/>
      <c r="C409" s="13"/>
      <c r="D409" s="13"/>
      <c r="E409" s="13"/>
      <c r="F409" s="13"/>
      <c r="G409" s="13"/>
      <c r="H409" s="13"/>
      <c r="I409" s="13"/>
      <c r="J409" s="13"/>
      <c r="K409" s="13"/>
    </row>
    <row r="410" spans="1:11" ht="12.75" customHeight="1" x14ac:dyDescent="0.2">
      <c r="A410" s="10"/>
      <c r="B410" s="13"/>
      <c r="C410" s="13"/>
      <c r="D410" s="13"/>
      <c r="E410" s="13"/>
      <c r="F410" s="13"/>
      <c r="G410" s="13"/>
      <c r="H410" s="13"/>
      <c r="I410" s="13"/>
      <c r="J410" s="13"/>
      <c r="K410" s="13"/>
    </row>
    <row r="411" spans="1:11" ht="12.75" customHeight="1" x14ac:dyDescent="0.2">
      <c r="A411" s="10"/>
      <c r="B411" s="13"/>
      <c r="C411" s="13"/>
      <c r="D411" s="13"/>
      <c r="E411" s="13"/>
      <c r="F411" s="13"/>
      <c r="G411" s="13"/>
      <c r="H411" s="13"/>
      <c r="I411" s="13"/>
      <c r="J411" s="13"/>
      <c r="K411" s="13"/>
    </row>
    <row r="412" spans="1:11" ht="12.75" customHeight="1" x14ac:dyDescent="0.2">
      <c r="A412" s="10"/>
      <c r="B412" s="13"/>
      <c r="C412" s="13"/>
      <c r="D412" s="13"/>
      <c r="E412" s="13"/>
      <c r="F412" s="13"/>
      <c r="G412" s="13"/>
      <c r="H412" s="13"/>
      <c r="I412" s="13"/>
      <c r="J412" s="13"/>
      <c r="K412" s="13"/>
    </row>
    <row r="413" spans="1:11" ht="12.75" customHeight="1" x14ac:dyDescent="0.2">
      <c r="A413" s="10"/>
      <c r="B413" s="13"/>
      <c r="C413" s="13"/>
      <c r="D413" s="13"/>
      <c r="E413" s="13"/>
      <c r="F413" s="13"/>
      <c r="G413" s="13"/>
      <c r="H413" s="13"/>
      <c r="I413" s="13"/>
      <c r="J413" s="13"/>
      <c r="K413" s="13"/>
    </row>
    <row r="414" spans="1:11" ht="12.75" customHeight="1" x14ac:dyDescent="0.2">
      <c r="A414" s="10"/>
      <c r="B414" s="13"/>
      <c r="C414" s="13"/>
      <c r="D414" s="13"/>
      <c r="E414" s="13"/>
      <c r="F414" s="13"/>
      <c r="G414" s="13"/>
      <c r="H414" s="13"/>
      <c r="I414" s="13"/>
      <c r="J414" s="13"/>
      <c r="K414" s="13"/>
    </row>
    <row r="415" spans="1:11" ht="12.75" customHeight="1" x14ac:dyDescent="0.2">
      <c r="A415" s="10"/>
      <c r="B415" s="13"/>
      <c r="C415" s="13"/>
      <c r="D415" s="13"/>
      <c r="E415" s="13"/>
      <c r="F415" s="13"/>
      <c r="G415" s="13"/>
      <c r="H415" s="13"/>
      <c r="I415" s="13"/>
      <c r="J415" s="13"/>
      <c r="K415" s="13"/>
    </row>
    <row r="416" spans="1:11" ht="12.75" customHeight="1" x14ac:dyDescent="0.2">
      <c r="A416" s="10"/>
      <c r="B416" s="13"/>
      <c r="C416" s="13"/>
      <c r="D416" s="13"/>
      <c r="E416" s="13"/>
      <c r="F416" s="13"/>
      <c r="G416" s="13"/>
      <c r="H416" s="13"/>
      <c r="I416" s="13"/>
      <c r="J416" s="13"/>
      <c r="K416" s="13"/>
    </row>
    <row r="417" spans="1:11" ht="12.75" customHeight="1" x14ac:dyDescent="0.2">
      <c r="A417" s="10"/>
      <c r="B417" s="13"/>
      <c r="C417" s="13"/>
      <c r="D417" s="13"/>
      <c r="E417" s="13"/>
      <c r="F417" s="13"/>
      <c r="G417" s="13"/>
      <c r="H417" s="13"/>
      <c r="I417" s="13"/>
      <c r="J417" s="13"/>
      <c r="K417" s="13"/>
    </row>
    <row r="418" spans="1:11" ht="12.75" customHeight="1" x14ac:dyDescent="0.2">
      <c r="A418" s="10"/>
      <c r="B418" s="13"/>
      <c r="C418" s="13"/>
      <c r="D418" s="13"/>
      <c r="E418" s="13"/>
      <c r="F418" s="13"/>
      <c r="G418" s="13"/>
      <c r="H418" s="13"/>
      <c r="I418" s="13"/>
      <c r="J418" s="13"/>
      <c r="K418" s="13"/>
    </row>
    <row r="419" spans="1:11" ht="12.75" customHeight="1" x14ac:dyDescent="0.2">
      <c r="A419" s="10"/>
      <c r="B419" s="13"/>
      <c r="C419" s="13"/>
      <c r="D419" s="13"/>
      <c r="E419" s="13"/>
      <c r="F419" s="13"/>
      <c r="G419" s="13"/>
      <c r="H419" s="13"/>
      <c r="I419" s="13"/>
      <c r="J419" s="13"/>
      <c r="K419" s="13"/>
    </row>
    <row r="420" spans="1:11" ht="12.75" customHeight="1" x14ac:dyDescent="0.2">
      <c r="A420" s="10"/>
      <c r="B420" s="13"/>
      <c r="C420" s="13"/>
      <c r="D420" s="13"/>
      <c r="E420" s="13"/>
      <c r="F420" s="13"/>
      <c r="G420" s="13"/>
      <c r="H420" s="13"/>
      <c r="I420" s="13"/>
      <c r="J420" s="13"/>
      <c r="K420" s="13"/>
    </row>
    <row r="421" spans="1:11" ht="12.75" customHeight="1" x14ac:dyDescent="0.2">
      <c r="A421" s="10"/>
      <c r="B421" s="13"/>
      <c r="C421" s="13"/>
      <c r="D421" s="13"/>
      <c r="E421" s="13"/>
      <c r="F421" s="13"/>
      <c r="G421" s="13"/>
      <c r="H421" s="13"/>
      <c r="I421" s="13"/>
      <c r="J421" s="13"/>
      <c r="K421" s="13"/>
    </row>
    <row r="422" spans="1:11" ht="12.75" customHeight="1" x14ac:dyDescent="0.2">
      <c r="A422" s="10"/>
      <c r="B422" s="13"/>
      <c r="C422" s="13"/>
      <c r="D422" s="13"/>
      <c r="E422" s="13"/>
      <c r="F422" s="13"/>
      <c r="G422" s="13"/>
      <c r="H422" s="13"/>
      <c r="I422" s="13"/>
      <c r="J422" s="13"/>
      <c r="K422" s="13"/>
    </row>
    <row r="423" spans="1:11" ht="12.75" customHeight="1" x14ac:dyDescent="0.2">
      <c r="A423" s="10"/>
      <c r="B423" s="13"/>
      <c r="C423" s="13"/>
      <c r="D423" s="13"/>
      <c r="E423" s="13"/>
      <c r="F423" s="13"/>
      <c r="G423" s="13"/>
      <c r="H423" s="13"/>
      <c r="I423" s="13"/>
      <c r="J423" s="13"/>
      <c r="K423" s="13"/>
    </row>
    <row r="424" spans="1:11" ht="12.75" customHeight="1" x14ac:dyDescent="0.2">
      <c r="A424" s="10"/>
      <c r="B424" s="13"/>
      <c r="C424" s="13"/>
      <c r="D424" s="13"/>
      <c r="E424" s="13"/>
      <c r="F424" s="13"/>
      <c r="G424" s="13"/>
      <c r="H424" s="13"/>
      <c r="I424" s="13"/>
      <c r="J424" s="13"/>
      <c r="K424" s="13"/>
    </row>
    <row r="425" spans="1:11" ht="12.75" customHeight="1" x14ac:dyDescent="0.2">
      <c r="A425" s="10"/>
      <c r="B425" s="13"/>
      <c r="C425" s="13"/>
      <c r="D425" s="13"/>
      <c r="E425" s="13"/>
      <c r="F425" s="13"/>
      <c r="G425" s="13"/>
      <c r="H425" s="13"/>
      <c r="I425" s="13"/>
      <c r="J425" s="13"/>
      <c r="K425" s="13"/>
    </row>
    <row r="426" spans="1:11" ht="12.75" customHeight="1" x14ac:dyDescent="0.2">
      <c r="A426" s="10"/>
      <c r="B426" s="13"/>
      <c r="C426" s="13"/>
      <c r="D426" s="13"/>
      <c r="E426" s="13"/>
      <c r="F426" s="13"/>
      <c r="G426" s="13"/>
      <c r="H426" s="13"/>
      <c r="I426" s="13"/>
      <c r="J426" s="13"/>
      <c r="K426" s="13"/>
    </row>
    <row r="427" spans="1:11" ht="12.75" customHeight="1" x14ac:dyDescent="0.2">
      <c r="A427" s="10"/>
      <c r="B427" s="13"/>
      <c r="C427" s="13"/>
      <c r="D427" s="13"/>
      <c r="E427" s="13"/>
      <c r="F427" s="13"/>
      <c r="G427" s="13"/>
      <c r="H427" s="13"/>
      <c r="I427" s="13"/>
      <c r="J427" s="13"/>
      <c r="K427" s="13"/>
    </row>
    <row r="428" spans="1:11" ht="12.75" customHeight="1" x14ac:dyDescent="0.2">
      <c r="A428" s="10"/>
      <c r="B428" s="13"/>
      <c r="C428" s="13"/>
      <c r="D428" s="13"/>
      <c r="E428" s="13"/>
      <c r="F428" s="13"/>
      <c r="G428" s="13"/>
      <c r="H428" s="13"/>
      <c r="I428" s="13"/>
      <c r="J428" s="13"/>
      <c r="K428" s="13"/>
    </row>
    <row r="429" spans="1:11" ht="12.75" customHeight="1" x14ac:dyDescent="0.2">
      <c r="A429" s="10"/>
      <c r="B429" s="13"/>
      <c r="C429" s="13"/>
      <c r="D429" s="13"/>
      <c r="E429" s="13"/>
      <c r="F429" s="13"/>
      <c r="G429" s="13"/>
      <c r="H429" s="13"/>
      <c r="I429" s="13"/>
      <c r="J429" s="13"/>
      <c r="K429" s="13"/>
    </row>
    <row r="430" spans="1:11" ht="12.75" customHeight="1" x14ac:dyDescent="0.2">
      <c r="A430" s="10"/>
      <c r="B430" s="13"/>
      <c r="C430" s="13"/>
      <c r="D430" s="13"/>
      <c r="E430" s="13"/>
      <c r="F430" s="13"/>
      <c r="G430" s="13"/>
      <c r="H430" s="13"/>
      <c r="I430" s="13"/>
      <c r="J430" s="13"/>
      <c r="K430" s="13"/>
    </row>
    <row r="431" spans="1:11" ht="12.75" customHeight="1" x14ac:dyDescent="0.2">
      <c r="A431" s="10"/>
      <c r="B431" s="13"/>
      <c r="C431" s="13"/>
      <c r="D431" s="13"/>
      <c r="E431" s="13"/>
      <c r="F431" s="13"/>
      <c r="G431" s="13"/>
      <c r="H431" s="13"/>
      <c r="I431" s="13"/>
      <c r="J431" s="13"/>
      <c r="K431" s="13"/>
    </row>
    <row r="432" spans="1:11" ht="12.75" customHeight="1" x14ac:dyDescent="0.2">
      <c r="A432" s="10"/>
      <c r="B432" s="13"/>
      <c r="C432" s="13"/>
      <c r="D432" s="13"/>
      <c r="E432" s="13"/>
      <c r="F432" s="13"/>
      <c r="G432" s="13"/>
      <c r="H432" s="13"/>
      <c r="I432" s="13"/>
      <c r="J432" s="13"/>
      <c r="K432" s="13"/>
    </row>
    <row r="433" spans="1:11" ht="12.75" customHeight="1" x14ac:dyDescent="0.2">
      <c r="A433" s="10"/>
      <c r="B433" s="13"/>
      <c r="C433" s="13"/>
      <c r="D433" s="13"/>
      <c r="E433" s="13"/>
      <c r="F433" s="13"/>
      <c r="G433" s="13"/>
      <c r="H433" s="13"/>
      <c r="I433" s="13"/>
      <c r="J433" s="13"/>
      <c r="K433" s="13"/>
    </row>
    <row r="434" spans="1:11" ht="12.75" customHeight="1" x14ac:dyDescent="0.2">
      <c r="A434" s="10"/>
      <c r="B434" s="13"/>
      <c r="C434" s="13"/>
      <c r="D434" s="13"/>
      <c r="E434" s="13"/>
      <c r="F434" s="13"/>
      <c r="G434" s="13"/>
      <c r="H434" s="13"/>
      <c r="I434" s="13"/>
      <c r="J434" s="13"/>
      <c r="K434" s="13"/>
    </row>
    <row r="435" spans="1:11" ht="12.75" customHeight="1" x14ac:dyDescent="0.2">
      <c r="A435" s="10"/>
      <c r="B435" s="13"/>
      <c r="C435" s="13"/>
      <c r="D435" s="13"/>
      <c r="E435" s="13"/>
      <c r="F435" s="13"/>
      <c r="G435" s="13"/>
      <c r="H435" s="13"/>
      <c r="I435" s="13"/>
      <c r="J435" s="13"/>
      <c r="K435" s="13"/>
    </row>
    <row r="436" spans="1:11" ht="12.75" customHeight="1" x14ac:dyDescent="0.2">
      <c r="A436" s="10"/>
      <c r="B436" s="13"/>
      <c r="C436" s="13"/>
      <c r="D436" s="13"/>
      <c r="E436" s="13"/>
      <c r="F436" s="13"/>
      <c r="G436" s="13"/>
      <c r="H436" s="13"/>
      <c r="I436" s="13"/>
      <c r="J436" s="13"/>
      <c r="K436" s="13"/>
    </row>
    <row r="437" spans="1:11" ht="12.75" customHeight="1" x14ac:dyDescent="0.2">
      <c r="A437" s="10"/>
      <c r="B437" s="13"/>
      <c r="C437" s="13"/>
      <c r="D437" s="13"/>
      <c r="E437" s="13"/>
      <c r="F437" s="13"/>
      <c r="G437" s="13"/>
      <c r="H437" s="13"/>
      <c r="I437" s="13"/>
      <c r="J437" s="13"/>
      <c r="K437" s="13"/>
    </row>
    <row r="438" spans="1:11" ht="12.75" customHeight="1" x14ac:dyDescent="0.2">
      <c r="A438" s="10"/>
      <c r="B438" s="13"/>
      <c r="C438" s="13"/>
      <c r="D438" s="13"/>
      <c r="E438" s="13"/>
      <c r="F438" s="13"/>
      <c r="G438" s="13"/>
      <c r="H438" s="13"/>
      <c r="I438" s="13"/>
      <c r="J438" s="13"/>
      <c r="K438" s="13"/>
    </row>
    <row r="439" spans="1:11" ht="12.75" customHeight="1" x14ac:dyDescent="0.2">
      <c r="A439" s="10"/>
      <c r="B439" s="13"/>
      <c r="C439" s="13"/>
      <c r="D439" s="13"/>
      <c r="E439" s="13"/>
      <c r="F439" s="13"/>
      <c r="G439" s="13"/>
      <c r="H439" s="13"/>
      <c r="I439" s="13"/>
      <c r="J439" s="13"/>
      <c r="K439" s="13"/>
    </row>
    <row r="440" spans="1:11" ht="12.75" customHeight="1" x14ac:dyDescent="0.2">
      <c r="A440" s="10"/>
      <c r="B440" s="13"/>
      <c r="C440" s="13"/>
      <c r="D440" s="13"/>
      <c r="E440" s="13"/>
      <c r="F440" s="13"/>
      <c r="G440" s="13"/>
      <c r="H440" s="13"/>
      <c r="I440" s="13"/>
      <c r="J440" s="13"/>
      <c r="K440" s="13"/>
    </row>
    <row r="441" spans="1:11" ht="12.75" customHeight="1" x14ac:dyDescent="0.2">
      <c r="A441" s="10"/>
      <c r="B441" s="13"/>
      <c r="C441" s="13"/>
      <c r="D441" s="13"/>
      <c r="E441" s="13"/>
      <c r="F441" s="13"/>
      <c r="G441" s="13"/>
      <c r="H441" s="13"/>
      <c r="I441" s="13"/>
      <c r="J441" s="13"/>
      <c r="K441" s="13"/>
    </row>
    <row r="442" spans="1:11" ht="12.75" customHeight="1" x14ac:dyDescent="0.2">
      <c r="A442" s="10"/>
      <c r="B442" s="13"/>
      <c r="C442" s="13"/>
      <c r="D442" s="13"/>
      <c r="E442" s="13"/>
      <c r="F442" s="13"/>
      <c r="G442" s="13"/>
      <c r="H442" s="13"/>
      <c r="I442" s="13"/>
      <c r="J442" s="13"/>
      <c r="K442" s="13"/>
    </row>
    <row r="443" spans="1:11" ht="12.75" customHeight="1" x14ac:dyDescent="0.2">
      <c r="A443" s="10"/>
      <c r="B443" s="13"/>
      <c r="C443" s="13"/>
      <c r="D443" s="13"/>
      <c r="E443" s="13"/>
      <c r="F443" s="13"/>
      <c r="G443" s="13"/>
      <c r="H443" s="13"/>
      <c r="I443" s="13"/>
      <c r="J443" s="13"/>
      <c r="K443" s="13"/>
    </row>
    <row r="444" spans="1:11" ht="12.75" customHeight="1" x14ac:dyDescent="0.2">
      <c r="A444" s="10"/>
      <c r="B444" s="13"/>
      <c r="C444" s="13"/>
      <c r="D444" s="13"/>
      <c r="E444" s="13"/>
      <c r="F444" s="13"/>
      <c r="G444" s="13"/>
      <c r="H444" s="13"/>
      <c r="I444" s="13"/>
      <c r="J444" s="13"/>
      <c r="K444" s="13"/>
    </row>
    <row r="445" spans="1:11" ht="12.75" customHeight="1" x14ac:dyDescent="0.2">
      <c r="A445" s="10"/>
      <c r="B445" s="13"/>
      <c r="C445" s="13"/>
      <c r="D445" s="13"/>
      <c r="E445" s="13"/>
      <c r="F445" s="13"/>
      <c r="G445" s="13"/>
      <c r="H445" s="13"/>
      <c r="I445" s="13"/>
      <c r="J445" s="13"/>
      <c r="K445" s="13"/>
    </row>
    <row r="446" spans="1:11" ht="12.75" customHeight="1" x14ac:dyDescent="0.2">
      <c r="A446" s="10"/>
      <c r="B446" s="13"/>
      <c r="C446" s="13"/>
      <c r="D446" s="13"/>
      <c r="E446" s="13"/>
      <c r="F446" s="13"/>
      <c r="G446" s="13"/>
      <c r="H446" s="13"/>
      <c r="I446" s="13"/>
      <c r="J446" s="13"/>
      <c r="K446" s="13"/>
    </row>
    <row r="447" spans="1:11" ht="12.75" customHeight="1" x14ac:dyDescent="0.2">
      <c r="A447" s="10"/>
      <c r="B447" s="13"/>
      <c r="C447" s="13"/>
      <c r="D447" s="13"/>
      <c r="E447" s="13"/>
      <c r="F447" s="13"/>
      <c r="G447" s="13"/>
      <c r="H447" s="13"/>
      <c r="I447" s="13"/>
      <c r="J447" s="13"/>
      <c r="K447" s="13"/>
    </row>
    <row r="448" spans="1:11" ht="12.75" customHeight="1" x14ac:dyDescent="0.2">
      <c r="A448" s="10"/>
      <c r="B448" s="13"/>
      <c r="C448" s="13"/>
      <c r="D448" s="13"/>
      <c r="E448" s="13"/>
      <c r="F448" s="13"/>
      <c r="G448" s="13"/>
      <c r="H448" s="13"/>
      <c r="I448" s="13"/>
      <c r="J448" s="13"/>
      <c r="K448" s="13"/>
    </row>
    <row r="449" spans="1:11" ht="12.75" customHeight="1" x14ac:dyDescent="0.2">
      <c r="A449" s="10"/>
      <c r="B449" s="13"/>
      <c r="C449" s="13"/>
      <c r="D449" s="13"/>
      <c r="E449" s="13"/>
      <c r="F449" s="13"/>
      <c r="G449" s="13"/>
      <c r="H449" s="13"/>
      <c r="I449" s="13"/>
      <c r="J449" s="13"/>
      <c r="K449" s="13"/>
    </row>
    <row r="450" spans="1:11" ht="12.75" customHeight="1" x14ac:dyDescent="0.2">
      <c r="A450" s="10"/>
      <c r="B450" s="13"/>
      <c r="C450" s="13"/>
      <c r="D450" s="13"/>
      <c r="E450" s="13"/>
      <c r="F450" s="13"/>
      <c r="G450" s="13"/>
      <c r="H450" s="13"/>
      <c r="I450" s="13"/>
      <c r="J450" s="13"/>
      <c r="K450" s="13"/>
    </row>
    <row r="451" spans="1:11" ht="12.75" customHeight="1" x14ac:dyDescent="0.2">
      <c r="A451" s="10"/>
      <c r="B451" s="13"/>
      <c r="C451" s="13"/>
      <c r="D451" s="13"/>
      <c r="E451" s="13"/>
      <c r="F451" s="13"/>
      <c r="G451" s="13"/>
      <c r="H451" s="13"/>
      <c r="I451" s="13"/>
      <c r="J451" s="13"/>
      <c r="K451" s="13"/>
    </row>
    <row r="452" spans="1:11" ht="12.75" customHeight="1" x14ac:dyDescent="0.2">
      <c r="A452" s="10"/>
      <c r="B452" s="13"/>
      <c r="C452" s="13"/>
      <c r="D452" s="13"/>
      <c r="E452" s="13"/>
      <c r="F452" s="13"/>
      <c r="G452" s="13"/>
      <c r="H452" s="13"/>
      <c r="I452" s="13"/>
      <c r="J452" s="13"/>
      <c r="K452" s="13"/>
    </row>
    <row r="453" spans="1:11" ht="12.75" customHeight="1" x14ac:dyDescent="0.2">
      <c r="A453" s="10"/>
      <c r="B453" s="13"/>
      <c r="C453" s="13"/>
      <c r="D453" s="13"/>
      <c r="E453" s="13"/>
      <c r="F453" s="13"/>
      <c r="G453" s="13"/>
      <c r="H453" s="13"/>
      <c r="I453" s="13"/>
      <c r="J453" s="13"/>
      <c r="K453" s="13"/>
    </row>
    <row r="454" spans="1:11" ht="12.75" customHeight="1" x14ac:dyDescent="0.2">
      <c r="A454" s="10"/>
      <c r="B454" s="13"/>
      <c r="C454" s="13"/>
      <c r="D454" s="13"/>
      <c r="E454" s="13"/>
      <c r="F454" s="13"/>
      <c r="G454" s="13"/>
      <c r="H454" s="13"/>
      <c r="I454" s="13"/>
      <c r="J454" s="13"/>
      <c r="K454" s="13"/>
    </row>
    <row r="455" spans="1:11" ht="12.75" customHeight="1" x14ac:dyDescent="0.2">
      <c r="A455" s="10"/>
      <c r="B455" s="13"/>
      <c r="C455" s="13"/>
      <c r="D455" s="13"/>
      <c r="E455" s="13"/>
      <c r="F455" s="13"/>
      <c r="G455" s="13"/>
      <c r="H455" s="13"/>
      <c r="I455" s="13"/>
      <c r="J455" s="13"/>
      <c r="K455" s="13"/>
    </row>
    <row r="456" spans="1:11" ht="12.75" customHeight="1" x14ac:dyDescent="0.2">
      <c r="A456" s="10"/>
      <c r="B456" s="13"/>
      <c r="C456" s="13"/>
      <c r="D456" s="13"/>
      <c r="E456" s="13"/>
      <c r="F456" s="13"/>
      <c r="G456" s="13"/>
      <c r="H456" s="13"/>
      <c r="I456" s="13"/>
      <c r="J456" s="13"/>
      <c r="K456" s="13"/>
    </row>
    <row r="457" spans="1:11" ht="12.75" customHeight="1" x14ac:dyDescent="0.2">
      <c r="A457" s="10"/>
      <c r="B457" s="13"/>
      <c r="C457" s="13"/>
      <c r="D457" s="13"/>
      <c r="E457" s="13"/>
      <c r="F457" s="13"/>
      <c r="G457" s="13"/>
      <c r="H457" s="13"/>
      <c r="I457" s="13"/>
      <c r="J457" s="13"/>
      <c r="K457" s="13"/>
    </row>
    <row r="458" spans="1:11" ht="12.75" customHeight="1" x14ac:dyDescent="0.2">
      <c r="A458" s="10"/>
      <c r="B458" s="13"/>
      <c r="C458" s="13"/>
      <c r="D458" s="13"/>
      <c r="E458" s="13"/>
      <c r="F458" s="13"/>
      <c r="G458" s="13"/>
      <c r="H458" s="13"/>
      <c r="I458" s="13"/>
      <c r="J458" s="13"/>
      <c r="K458" s="13"/>
    </row>
    <row r="459" spans="1:11" ht="12.75" customHeight="1" x14ac:dyDescent="0.2">
      <c r="A459" s="10"/>
      <c r="B459" s="13"/>
      <c r="C459" s="13"/>
      <c r="D459" s="13"/>
      <c r="E459" s="13"/>
      <c r="F459" s="13"/>
      <c r="G459" s="13"/>
      <c r="H459" s="13"/>
      <c r="I459" s="13"/>
      <c r="J459" s="13"/>
      <c r="K459" s="13"/>
    </row>
    <row r="460" spans="1:11" ht="12.75" customHeight="1" x14ac:dyDescent="0.2">
      <c r="A460" s="10"/>
      <c r="B460" s="13"/>
      <c r="C460" s="13"/>
      <c r="D460" s="13"/>
      <c r="E460" s="13"/>
      <c r="F460" s="13"/>
      <c r="G460" s="13"/>
      <c r="H460" s="13"/>
      <c r="I460" s="13"/>
      <c r="J460" s="13"/>
      <c r="K460" s="13"/>
    </row>
    <row r="461" spans="1:11" ht="12.75" customHeight="1" x14ac:dyDescent="0.2">
      <c r="A461" s="10"/>
      <c r="B461" s="13"/>
      <c r="C461" s="13"/>
      <c r="D461" s="13"/>
      <c r="E461" s="13"/>
      <c r="F461" s="13"/>
      <c r="G461" s="13"/>
      <c r="H461" s="13"/>
      <c r="I461" s="13"/>
      <c r="J461" s="13"/>
      <c r="K461" s="13"/>
    </row>
    <row r="462" spans="1:11" ht="12.75" customHeight="1" x14ac:dyDescent="0.2">
      <c r="A462" s="10"/>
      <c r="B462" s="13"/>
      <c r="C462" s="13"/>
      <c r="D462" s="13"/>
      <c r="E462" s="13"/>
      <c r="F462" s="13"/>
      <c r="G462" s="13"/>
      <c r="H462" s="13"/>
      <c r="I462" s="13"/>
      <c r="J462" s="13"/>
      <c r="K462" s="13"/>
    </row>
    <row r="463" spans="1:11" ht="12.75" customHeight="1" x14ac:dyDescent="0.2">
      <c r="A463" s="10"/>
      <c r="B463" s="13"/>
      <c r="C463" s="13"/>
      <c r="D463" s="13"/>
      <c r="E463" s="13"/>
      <c r="F463" s="13"/>
      <c r="G463" s="13"/>
      <c r="H463" s="13"/>
      <c r="I463" s="13"/>
      <c r="J463" s="13"/>
      <c r="K463" s="13"/>
    </row>
    <row r="464" spans="1:11" ht="12.75" customHeight="1" x14ac:dyDescent="0.2">
      <c r="A464" s="10"/>
      <c r="B464" s="13"/>
      <c r="C464" s="13"/>
      <c r="D464" s="13"/>
      <c r="E464" s="13"/>
      <c r="F464" s="13"/>
      <c r="G464" s="13"/>
      <c r="H464" s="13"/>
      <c r="I464" s="13"/>
      <c r="J464" s="13"/>
      <c r="K464" s="13"/>
    </row>
    <row r="465" spans="1:11" ht="12.75" customHeight="1" x14ac:dyDescent="0.2">
      <c r="A465" s="10"/>
      <c r="B465" s="13"/>
      <c r="C465" s="13"/>
      <c r="D465" s="13"/>
      <c r="E465" s="13"/>
      <c r="F465" s="13"/>
      <c r="G465" s="13"/>
      <c r="H465" s="13"/>
      <c r="I465" s="13"/>
      <c r="J465" s="13"/>
      <c r="K465" s="13"/>
    </row>
    <row r="466" spans="1:11" ht="12.75" customHeight="1" x14ac:dyDescent="0.2">
      <c r="A466" s="10"/>
      <c r="B466" s="13"/>
      <c r="C466" s="13"/>
      <c r="D466" s="13"/>
      <c r="E466" s="13"/>
      <c r="F466" s="13"/>
      <c r="G466" s="13"/>
      <c r="H466" s="13"/>
      <c r="I466" s="13"/>
      <c r="J466" s="13"/>
      <c r="K466" s="13"/>
    </row>
    <row r="467" spans="1:11" ht="12.75" customHeight="1" x14ac:dyDescent="0.2">
      <c r="A467" s="10"/>
      <c r="B467" s="13"/>
      <c r="C467" s="13"/>
      <c r="D467" s="13"/>
      <c r="E467" s="13"/>
      <c r="F467" s="13"/>
      <c r="G467" s="13"/>
      <c r="H467" s="13"/>
      <c r="I467" s="13"/>
      <c r="J467" s="13"/>
      <c r="K467" s="13"/>
    </row>
    <row r="468" spans="1:11" ht="12.75" customHeight="1" x14ac:dyDescent="0.2">
      <c r="A468" s="10"/>
      <c r="B468" s="13"/>
      <c r="C468" s="13"/>
      <c r="D468" s="13"/>
      <c r="E468" s="13"/>
      <c r="F468" s="13"/>
      <c r="G468" s="13"/>
      <c r="H468" s="13"/>
      <c r="I468" s="13"/>
      <c r="J468" s="13"/>
      <c r="K468" s="13"/>
    </row>
    <row r="469" spans="1:11" ht="12.75" customHeight="1" x14ac:dyDescent="0.2">
      <c r="A469" s="10"/>
      <c r="B469" s="13"/>
      <c r="C469" s="13"/>
      <c r="D469" s="13"/>
      <c r="E469" s="13"/>
      <c r="F469" s="13"/>
      <c r="G469" s="13"/>
      <c r="H469" s="13"/>
      <c r="I469" s="13"/>
      <c r="J469" s="13"/>
      <c r="K469" s="13"/>
    </row>
    <row r="470" spans="1:11" ht="12.75" customHeight="1" x14ac:dyDescent="0.2">
      <c r="A470" s="10"/>
      <c r="B470" s="13"/>
      <c r="C470" s="13"/>
      <c r="D470" s="13"/>
      <c r="E470" s="13"/>
      <c r="F470" s="13"/>
      <c r="G470" s="13"/>
      <c r="H470" s="13"/>
      <c r="I470" s="13"/>
      <c r="J470" s="13"/>
      <c r="K470" s="13"/>
    </row>
    <row r="471" spans="1:11" ht="12.75" customHeight="1" x14ac:dyDescent="0.2">
      <c r="A471" s="10"/>
      <c r="B471" s="13"/>
      <c r="C471" s="13"/>
      <c r="D471" s="13"/>
      <c r="E471" s="13"/>
      <c r="F471" s="13"/>
      <c r="G471" s="13"/>
      <c r="H471" s="13"/>
      <c r="I471" s="13"/>
      <c r="J471" s="13"/>
      <c r="K471" s="13"/>
    </row>
    <row r="472" spans="1:11" ht="12.75" customHeight="1" x14ac:dyDescent="0.2">
      <c r="A472" s="10"/>
      <c r="B472" s="13"/>
      <c r="C472" s="13"/>
      <c r="D472" s="13"/>
      <c r="E472" s="13"/>
      <c r="F472" s="13"/>
      <c r="G472" s="13"/>
      <c r="H472" s="13"/>
      <c r="I472" s="13"/>
      <c r="J472" s="13"/>
      <c r="K472" s="13"/>
    </row>
    <row r="473" spans="1:11" ht="12.75" customHeight="1" x14ac:dyDescent="0.2">
      <c r="A473" s="10"/>
      <c r="B473" s="13"/>
      <c r="C473" s="13"/>
      <c r="D473" s="13"/>
      <c r="E473" s="13"/>
      <c r="F473" s="13"/>
      <c r="G473" s="13"/>
      <c r="H473" s="13"/>
      <c r="I473" s="13"/>
      <c r="J473" s="13"/>
      <c r="K473" s="13"/>
    </row>
    <row r="474" spans="1:11" ht="12.75" customHeight="1" x14ac:dyDescent="0.2">
      <c r="A474" s="10"/>
      <c r="B474" s="13"/>
      <c r="C474" s="13"/>
      <c r="D474" s="13"/>
      <c r="E474" s="13"/>
      <c r="F474" s="13"/>
      <c r="G474" s="13"/>
      <c r="H474" s="13"/>
      <c r="I474" s="13"/>
      <c r="J474" s="13"/>
      <c r="K474" s="13"/>
    </row>
    <row r="475" spans="1:11" ht="12.75" customHeight="1" x14ac:dyDescent="0.2">
      <c r="A475" s="10"/>
      <c r="B475" s="13"/>
      <c r="C475" s="13"/>
      <c r="D475" s="13"/>
      <c r="E475" s="13"/>
      <c r="F475" s="13"/>
      <c r="G475" s="13"/>
      <c r="H475" s="13"/>
      <c r="I475" s="13"/>
      <c r="J475" s="13"/>
      <c r="K475" s="13"/>
    </row>
    <row r="476" spans="1:11" ht="12.75" customHeight="1" x14ac:dyDescent="0.2">
      <c r="A476" s="10"/>
      <c r="B476" s="13"/>
      <c r="C476" s="13"/>
      <c r="D476" s="13"/>
      <c r="E476" s="13"/>
      <c r="F476" s="13"/>
      <c r="G476" s="13"/>
      <c r="H476" s="13"/>
      <c r="I476" s="13"/>
      <c r="J476" s="13"/>
      <c r="K476" s="13"/>
    </row>
    <row r="477" spans="1:11" ht="12.75" customHeight="1" x14ac:dyDescent="0.2">
      <c r="A477" s="10"/>
      <c r="B477" s="13"/>
      <c r="C477" s="13"/>
      <c r="D477" s="13"/>
      <c r="E477" s="13"/>
      <c r="F477" s="13"/>
      <c r="G477" s="13"/>
      <c r="H477" s="13"/>
      <c r="I477" s="13"/>
      <c r="J477" s="13"/>
      <c r="K477" s="13"/>
    </row>
    <row r="478" spans="1:11" ht="12.75" customHeight="1" x14ac:dyDescent="0.2">
      <c r="A478" s="10"/>
      <c r="B478" s="13"/>
      <c r="C478" s="13"/>
      <c r="D478" s="13"/>
      <c r="E478" s="13"/>
      <c r="F478" s="13"/>
      <c r="G478" s="13"/>
      <c r="H478" s="13"/>
      <c r="I478" s="13"/>
      <c r="J478" s="13"/>
      <c r="K478" s="13"/>
    </row>
    <row r="479" spans="1:11" ht="12.75" customHeight="1" x14ac:dyDescent="0.2">
      <c r="A479" s="10"/>
      <c r="B479" s="13"/>
      <c r="C479" s="13"/>
      <c r="D479" s="13"/>
      <c r="E479" s="13"/>
      <c r="F479" s="13"/>
      <c r="G479" s="13"/>
      <c r="H479" s="13"/>
      <c r="I479" s="13"/>
      <c r="J479" s="13"/>
      <c r="K479" s="13"/>
    </row>
    <row r="480" spans="1:11" ht="12.75" customHeight="1" x14ac:dyDescent="0.2">
      <c r="A480" s="10"/>
      <c r="B480" s="13"/>
      <c r="C480" s="13"/>
      <c r="D480" s="13"/>
      <c r="E480" s="13"/>
      <c r="F480" s="13"/>
      <c r="G480" s="13"/>
      <c r="H480" s="13"/>
      <c r="I480" s="13"/>
      <c r="J480" s="13"/>
      <c r="K480" s="13"/>
    </row>
    <row r="481" spans="1:11" ht="12.75" customHeight="1" x14ac:dyDescent="0.2">
      <c r="A481" s="10"/>
      <c r="B481" s="13"/>
      <c r="C481" s="13"/>
      <c r="D481" s="13"/>
      <c r="E481" s="13"/>
      <c r="F481" s="13"/>
      <c r="G481" s="13"/>
      <c r="H481" s="13"/>
      <c r="I481" s="13"/>
      <c r="J481" s="13"/>
      <c r="K481" s="13"/>
    </row>
    <row r="482" spans="1:11" ht="12.75" customHeight="1" x14ac:dyDescent="0.2">
      <c r="A482" s="10"/>
      <c r="B482" s="13"/>
      <c r="C482" s="13"/>
      <c r="D482" s="13"/>
      <c r="E482" s="13"/>
      <c r="F482" s="13"/>
      <c r="G482" s="13"/>
      <c r="H482" s="13"/>
      <c r="I482" s="13"/>
      <c r="J482" s="13"/>
      <c r="K482" s="13"/>
    </row>
    <row r="483" spans="1:11" ht="12.75" customHeight="1" x14ac:dyDescent="0.2">
      <c r="A483" s="10"/>
      <c r="B483" s="13"/>
      <c r="C483" s="13"/>
      <c r="D483" s="13"/>
      <c r="E483" s="13"/>
      <c r="F483" s="13"/>
      <c r="G483" s="13"/>
      <c r="H483" s="13"/>
      <c r="I483" s="13"/>
      <c r="J483" s="13"/>
      <c r="K483" s="13"/>
    </row>
    <row r="484" spans="1:11" ht="12.75" customHeight="1" x14ac:dyDescent="0.2">
      <c r="A484" s="10"/>
      <c r="B484" s="13"/>
      <c r="C484" s="13"/>
      <c r="D484" s="13"/>
      <c r="E484" s="13"/>
      <c r="F484" s="13"/>
      <c r="G484" s="13"/>
      <c r="H484" s="13"/>
      <c r="I484" s="13"/>
      <c r="J484" s="13"/>
      <c r="K484" s="13"/>
    </row>
    <row r="485" spans="1:11" ht="12.75" customHeight="1" x14ac:dyDescent="0.2">
      <c r="A485" s="10"/>
      <c r="B485" s="13"/>
      <c r="C485" s="13"/>
      <c r="D485" s="13"/>
      <c r="E485" s="13"/>
      <c r="F485" s="13"/>
      <c r="G485" s="13"/>
      <c r="H485" s="13"/>
      <c r="I485" s="13"/>
      <c r="J485" s="13"/>
      <c r="K485" s="13"/>
    </row>
    <row r="486" spans="1:11" ht="12.75" customHeight="1" x14ac:dyDescent="0.2">
      <c r="A486" s="10"/>
      <c r="B486" s="13"/>
      <c r="C486" s="13"/>
      <c r="D486" s="13"/>
      <c r="E486" s="13"/>
      <c r="F486" s="13"/>
      <c r="G486" s="13"/>
      <c r="H486" s="13"/>
      <c r="I486" s="13"/>
      <c r="J486" s="13"/>
      <c r="K486" s="13"/>
    </row>
    <row r="487" spans="1:11" ht="12.75" customHeight="1" x14ac:dyDescent="0.2">
      <c r="A487" s="10"/>
      <c r="B487" s="13"/>
      <c r="C487" s="13"/>
      <c r="D487" s="13"/>
      <c r="E487" s="13"/>
      <c r="F487" s="13"/>
      <c r="G487" s="13"/>
      <c r="H487" s="13"/>
      <c r="I487" s="13"/>
      <c r="J487" s="13"/>
      <c r="K487" s="13"/>
    </row>
    <row r="488" spans="1:11" ht="12.75" customHeight="1" x14ac:dyDescent="0.2">
      <c r="A488" s="10"/>
      <c r="B488" s="13"/>
      <c r="C488" s="13"/>
      <c r="D488" s="13"/>
      <c r="E488" s="13"/>
      <c r="F488" s="13"/>
      <c r="G488" s="13"/>
      <c r="H488" s="13"/>
      <c r="I488" s="13"/>
      <c r="J488" s="13"/>
      <c r="K488" s="13"/>
    </row>
    <row r="489" spans="1:11" ht="12.75" customHeight="1" x14ac:dyDescent="0.2">
      <c r="A489" s="10"/>
      <c r="B489" s="13"/>
      <c r="C489" s="13"/>
      <c r="D489" s="13"/>
      <c r="E489" s="13"/>
      <c r="F489" s="13"/>
      <c r="G489" s="13"/>
      <c r="H489" s="13"/>
      <c r="I489" s="13"/>
      <c r="J489" s="13"/>
      <c r="K489" s="13"/>
    </row>
    <row r="490" spans="1:11" ht="12.75" customHeight="1" x14ac:dyDescent="0.2">
      <c r="A490" s="10"/>
      <c r="B490" s="13"/>
      <c r="C490" s="13"/>
      <c r="D490" s="13"/>
      <c r="E490" s="13"/>
      <c r="F490" s="13"/>
      <c r="G490" s="13"/>
      <c r="H490" s="13"/>
      <c r="I490" s="13"/>
      <c r="J490" s="13"/>
      <c r="K490" s="13"/>
    </row>
    <row r="491" spans="1:11" ht="12.75" customHeight="1" x14ac:dyDescent="0.2">
      <c r="A491" s="10"/>
      <c r="B491" s="13"/>
      <c r="C491" s="13"/>
      <c r="D491" s="13"/>
      <c r="E491" s="13"/>
      <c r="F491" s="13"/>
      <c r="G491" s="13"/>
      <c r="H491" s="13"/>
      <c r="I491" s="13"/>
      <c r="J491" s="13"/>
      <c r="K491" s="13"/>
    </row>
    <row r="492" spans="1:11" ht="12.75" customHeight="1" x14ac:dyDescent="0.2">
      <c r="A492" s="10"/>
      <c r="B492" s="13"/>
      <c r="C492" s="13"/>
      <c r="D492" s="13"/>
      <c r="E492" s="13"/>
      <c r="F492" s="13"/>
      <c r="G492" s="13"/>
      <c r="H492" s="13"/>
      <c r="I492" s="13"/>
      <c r="J492" s="13"/>
      <c r="K492" s="13"/>
    </row>
    <row r="493" spans="1:11" ht="12.75" customHeight="1" x14ac:dyDescent="0.2">
      <c r="A493" s="10"/>
      <c r="B493" s="13"/>
      <c r="C493" s="13"/>
      <c r="D493" s="13"/>
      <c r="E493" s="13"/>
      <c r="F493" s="13"/>
      <c r="G493" s="13"/>
      <c r="H493" s="13"/>
      <c r="I493" s="13"/>
      <c r="J493" s="13"/>
      <c r="K493" s="13"/>
    </row>
    <row r="494" spans="1:11" ht="12.75" customHeight="1" x14ac:dyDescent="0.2">
      <c r="A494" s="10"/>
      <c r="B494" s="13"/>
      <c r="C494" s="13"/>
      <c r="D494" s="13"/>
      <c r="E494" s="13"/>
      <c r="F494" s="13"/>
      <c r="G494" s="13"/>
      <c r="H494" s="13"/>
      <c r="I494" s="13"/>
      <c r="J494" s="13"/>
      <c r="K494" s="13"/>
    </row>
    <row r="495" spans="1:11" ht="12.75" customHeight="1" x14ac:dyDescent="0.2">
      <c r="A495" s="10"/>
      <c r="B495" s="13"/>
      <c r="C495" s="13"/>
      <c r="D495" s="13"/>
      <c r="E495" s="13"/>
      <c r="F495" s="13"/>
      <c r="G495" s="13"/>
      <c r="H495" s="13"/>
      <c r="I495" s="13"/>
      <c r="J495" s="13"/>
      <c r="K495" s="13"/>
    </row>
    <row r="496" spans="1:11" ht="12.75" customHeight="1" x14ac:dyDescent="0.2">
      <c r="A496" s="10"/>
      <c r="B496" s="13"/>
      <c r="C496" s="13"/>
      <c r="D496" s="13"/>
      <c r="E496" s="13"/>
      <c r="F496" s="13"/>
      <c r="G496" s="13"/>
      <c r="H496" s="13"/>
      <c r="I496" s="13"/>
      <c r="J496" s="13"/>
      <c r="K496" s="13"/>
    </row>
    <row r="497" spans="1:11" ht="12.75" customHeight="1" x14ac:dyDescent="0.2">
      <c r="A497" s="10"/>
      <c r="B497" s="13"/>
      <c r="C497" s="13"/>
      <c r="D497" s="13"/>
      <c r="E497" s="13"/>
      <c r="F497" s="13"/>
      <c r="G497" s="13"/>
      <c r="H497" s="13"/>
      <c r="I497" s="13"/>
      <c r="J497" s="13"/>
      <c r="K497" s="13"/>
    </row>
    <row r="498" spans="1:11" ht="12.75" customHeight="1" x14ac:dyDescent="0.2">
      <c r="A498" s="10"/>
      <c r="B498" s="13"/>
      <c r="C498" s="13"/>
      <c r="D498" s="13"/>
      <c r="E498" s="13"/>
      <c r="F498" s="13"/>
      <c r="G498" s="13"/>
      <c r="H498" s="13"/>
      <c r="I498" s="13"/>
      <c r="J498" s="13"/>
      <c r="K498" s="13"/>
    </row>
    <row r="499" spans="1:11" ht="12.75" customHeight="1" x14ac:dyDescent="0.2">
      <c r="A499" s="10"/>
      <c r="B499" s="13"/>
      <c r="C499" s="13"/>
      <c r="D499" s="13"/>
      <c r="E499" s="13"/>
      <c r="F499" s="13"/>
      <c r="G499" s="13"/>
      <c r="H499" s="13"/>
      <c r="I499" s="13"/>
      <c r="J499" s="13"/>
      <c r="K499" s="13"/>
    </row>
    <row r="500" spans="1:11" ht="12.75" customHeight="1" x14ac:dyDescent="0.2">
      <c r="A500" s="10"/>
      <c r="B500" s="13"/>
      <c r="C500" s="13"/>
      <c r="D500" s="13"/>
      <c r="E500" s="13"/>
      <c r="F500" s="13"/>
      <c r="G500" s="13"/>
      <c r="H500" s="13"/>
      <c r="I500" s="13"/>
      <c r="J500" s="13"/>
      <c r="K500" s="13"/>
    </row>
    <row r="501" spans="1:11" ht="12.75" customHeight="1" x14ac:dyDescent="0.2">
      <c r="A501" s="10"/>
      <c r="B501" s="13"/>
      <c r="C501" s="13"/>
      <c r="D501" s="13"/>
      <c r="E501" s="13"/>
      <c r="F501" s="13"/>
      <c r="G501" s="13"/>
      <c r="H501" s="13"/>
      <c r="I501" s="13"/>
      <c r="J501" s="13"/>
      <c r="K501" s="13"/>
    </row>
    <row r="502" spans="1:11" ht="12.75" customHeight="1" x14ac:dyDescent="0.2">
      <c r="A502" s="10"/>
      <c r="B502" s="13"/>
      <c r="C502" s="13"/>
      <c r="D502" s="13"/>
      <c r="E502" s="13"/>
      <c r="F502" s="13"/>
      <c r="G502" s="13"/>
      <c r="H502" s="13"/>
      <c r="I502" s="13"/>
      <c r="J502" s="13"/>
      <c r="K502" s="13"/>
    </row>
    <row r="503" spans="1:11" ht="12.75" customHeight="1" x14ac:dyDescent="0.2">
      <c r="A503" s="10"/>
      <c r="B503" s="13"/>
      <c r="C503" s="13"/>
      <c r="D503" s="13"/>
      <c r="E503" s="13"/>
      <c r="F503" s="13"/>
      <c r="G503" s="13"/>
      <c r="H503" s="13"/>
      <c r="I503" s="13"/>
      <c r="J503" s="13"/>
      <c r="K503" s="13"/>
    </row>
    <row r="504" spans="1:11" ht="12.75" customHeight="1" x14ac:dyDescent="0.2">
      <c r="A504" s="10"/>
      <c r="B504" s="13"/>
      <c r="C504" s="13"/>
      <c r="D504" s="13"/>
      <c r="E504" s="13"/>
      <c r="F504" s="13"/>
      <c r="G504" s="13"/>
      <c r="H504" s="13"/>
      <c r="I504" s="13"/>
      <c r="J504" s="13"/>
      <c r="K504" s="13"/>
    </row>
    <row r="505" spans="1:11" ht="12.75" customHeight="1" x14ac:dyDescent="0.2">
      <c r="A505" s="10"/>
      <c r="B505" s="13"/>
      <c r="C505" s="13"/>
      <c r="D505" s="13"/>
      <c r="E505" s="13"/>
      <c r="F505" s="13"/>
      <c r="G505" s="13"/>
      <c r="H505" s="13"/>
      <c r="I505" s="13"/>
      <c r="J505" s="13"/>
      <c r="K505" s="13"/>
    </row>
    <row r="506" spans="1:11" ht="12.75" customHeight="1" x14ac:dyDescent="0.2">
      <c r="A506" s="10"/>
      <c r="B506" s="13"/>
      <c r="C506" s="13"/>
      <c r="D506" s="13"/>
      <c r="E506" s="13"/>
      <c r="F506" s="13"/>
      <c r="G506" s="13"/>
      <c r="H506" s="13"/>
      <c r="I506" s="13"/>
      <c r="J506" s="13"/>
      <c r="K506" s="13"/>
    </row>
    <row r="507" spans="1:11" ht="12.75" customHeight="1" x14ac:dyDescent="0.2">
      <c r="A507" s="10"/>
      <c r="B507" s="13"/>
      <c r="C507" s="13"/>
      <c r="D507" s="13"/>
      <c r="E507" s="13"/>
      <c r="F507" s="13"/>
      <c r="G507" s="13"/>
      <c r="H507" s="13"/>
      <c r="I507" s="13"/>
      <c r="J507" s="13"/>
      <c r="K507" s="13"/>
    </row>
    <row r="508" spans="1:11" ht="12.75" customHeight="1" x14ac:dyDescent="0.2">
      <c r="A508" s="10"/>
      <c r="B508" s="13"/>
      <c r="C508" s="13"/>
      <c r="D508" s="13"/>
      <c r="E508" s="13"/>
      <c r="F508" s="13"/>
      <c r="G508" s="13"/>
      <c r="H508" s="13"/>
      <c r="I508" s="13"/>
      <c r="J508" s="13"/>
      <c r="K508" s="13"/>
    </row>
    <row r="509" spans="1:11" ht="12.75" customHeight="1" x14ac:dyDescent="0.2">
      <c r="A509" s="10"/>
      <c r="B509" s="13"/>
      <c r="C509" s="13"/>
      <c r="D509" s="13"/>
      <c r="E509" s="13"/>
      <c r="F509" s="13"/>
      <c r="G509" s="13"/>
      <c r="H509" s="13"/>
      <c r="I509" s="13"/>
      <c r="J509" s="13"/>
      <c r="K509" s="13"/>
    </row>
    <row r="510" spans="1:11" ht="12.75" customHeight="1" x14ac:dyDescent="0.2">
      <c r="A510" s="10"/>
      <c r="B510" s="13"/>
      <c r="C510" s="13"/>
      <c r="D510" s="13"/>
      <c r="E510" s="13"/>
      <c r="F510" s="13"/>
      <c r="G510" s="13"/>
      <c r="H510" s="13"/>
      <c r="I510" s="13"/>
      <c r="J510" s="13"/>
      <c r="K510" s="13"/>
    </row>
    <row r="511" spans="1:11" ht="12.75" customHeight="1" x14ac:dyDescent="0.2">
      <c r="A511" s="10"/>
      <c r="B511" s="13"/>
      <c r="C511" s="13"/>
      <c r="D511" s="13"/>
      <c r="E511" s="13"/>
      <c r="F511" s="13"/>
      <c r="G511" s="13"/>
      <c r="H511" s="13"/>
      <c r="I511" s="13"/>
      <c r="J511" s="13"/>
      <c r="K511" s="13"/>
    </row>
    <row r="512" spans="1:11" ht="12.75" customHeight="1" x14ac:dyDescent="0.2">
      <c r="A512" s="10"/>
      <c r="B512" s="13"/>
      <c r="C512" s="13"/>
      <c r="D512" s="13"/>
      <c r="E512" s="13"/>
      <c r="F512" s="13"/>
      <c r="G512" s="13"/>
      <c r="H512" s="13"/>
      <c r="I512" s="13"/>
      <c r="J512" s="13"/>
      <c r="K512" s="13"/>
    </row>
    <row r="513" spans="1:11" ht="12.75" customHeight="1" x14ac:dyDescent="0.2">
      <c r="A513" s="10"/>
      <c r="B513" s="13"/>
      <c r="C513" s="13"/>
      <c r="D513" s="13"/>
      <c r="E513" s="13"/>
      <c r="F513" s="13"/>
      <c r="G513" s="13"/>
      <c r="H513" s="13"/>
      <c r="I513" s="13"/>
      <c r="J513" s="13"/>
      <c r="K513" s="13"/>
    </row>
    <row r="514" spans="1:11" ht="12.75" customHeight="1" x14ac:dyDescent="0.2">
      <c r="A514" s="10"/>
      <c r="B514" s="13"/>
      <c r="C514" s="13"/>
      <c r="D514" s="13"/>
      <c r="E514" s="13"/>
      <c r="F514" s="13"/>
      <c r="G514" s="13"/>
      <c r="H514" s="13"/>
      <c r="I514" s="13"/>
      <c r="J514" s="13"/>
      <c r="K514" s="13"/>
    </row>
    <row r="515" spans="1:11" ht="12.75" customHeight="1" x14ac:dyDescent="0.2">
      <c r="A515" s="10"/>
      <c r="B515" s="13"/>
      <c r="C515" s="13"/>
      <c r="D515" s="13"/>
      <c r="E515" s="13"/>
      <c r="F515" s="13"/>
      <c r="G515" s="13"/>
      <c r="H515" s="13"/>
      <c r="I515" s="13"/>
      <c r="J515" s="13"/>
      <c r="K515" s="13"/>
    </row>
    <row r="516" spans="1:11" ht="12.75" customHeight="1" x14ac:dyDescent="0.2">
      <c r="A516" s="10"/>
      <c r="B516" s="13"/>
      <c r="C516" s="13"/>
      <c r="D516" s="13"/>
      <c r="E516" s="13"/>
      <c r="F516" s="13"/>
      <c r="G516" s="13"/>
      <c r="H516" s="13"/>
      <c r="I516" s="13"/>
      <c r="J516" s="13"/>
      <c r="K516" s="13"/>
    </row>
    <row r="517" spans="1:11" ht="12.75" customHeight="1" x14ac:dyDescent="0.2">
      <c r="A517" s="10"/>
      <c r="B517" s="13"/>
      <c r="C517" s="13"/>
      <c r="D517" s="13"/>
      <c r="E517" s="13"/>
      <c r="F517" s="13"/>
      <c r="G517" s="13"/>
      <c r="H517" s="13"/>
      <c r="I517" s="13"/>
      <c r="J517" s="13"/>
      <c r="K517" s="13"/>
    </row>
    <row r="518" spans="1:11" ht="12.75" customHeight="1" x14ac:dyDescent="0.2">
      <c r="A518" s="10"/>
      <c r="B518" s="13"/>
      <c r="C518" s="13"/>
      <c r="D518" s="13"/>
      <c r="E518" s="13"/>
      <c r="F518" s="13"/>
      <c r="G518" s="13"/>
      <c r="H518" s="13"/>
      <c r="I518" s="13"/>
      <c r="J518" s="13"/>
      <c r="K518" s="13"/>
    </row>
    <row r="519" spans="1:11" ht="12.75" customHeight="1" x14ac:dyDescent="0.2">
      <c r="A519" s="10"/>
      <c r="B519" s="13"/>
      <c r="C519" s="13"/>
      <c r="D519" s="13"/>
      <c r="E519" s="13"/>
      <c r="F519" s="13"/>
      <c r="G519" s="13"/>
      <c r="H519" s="13"/>
      <c r="I519" s="13"/>
      <c r="J519" s="13"/>
      <c r="K519" s="13"/>
    </row>
    <row r="520" spans="1:11" ht="12.75" customHeight="1" x14ac:dyDescent="0.2">
      <c r="A520" s="10"/>
      <c r="B520" s="13"/>
      <c r="C520" s="13"/>
      <c r="D520" s="13"/>
      <c r="E520" s="13"/>
      <c r="F520" s="13"/>
      <c r="G520" s="13"/>
      <c r="H520" s="13"/>
      <c r="I520" s="13"/>
      <c r="J520" s="13"/>
      <c r="K520" s="13"/>
    </row>
    <row r="521" spans="1:11" ht="12.75" customHeight="1" x14ac:dyDescent="0.2">
      <c r="A521" s="10"/>
      <c r="B521" s="13"/>
      <c r="C521" s="13"/>
      <c r="D521" s="13"/>
      <c r="E521" s="13"/>
      <c r="F521" s="13"/>
      <c r="G521" s="13"/>
      <c r="H521" s="13"/>
      <c r="I521" s="13"/>
      <c r="J521" s="13"/>
      <c r="K521" s="13"/>
    </row>
    <row r="522" spans="1:11" ht="12.75" customHeight="1" x14ac:dyDescent="0.2">
      <c r="A522" s="10"/>
      <c r="B522" s="13"/>
      <c r="C522" s="13"/>
      <c r="D522" s="13"/>
      <c r="E522" s="13"/>
      <c r="F522" s="13"/>
      <c r="G522" s="13"/>
      <c r="H522" s="13"/>
      <c r="I522" s="13"/>
      <c r="J522" s="13"/>
      <c r="K522" s="13"/>
    </row>
    <row r="523" spans="1:11" ht="12.75" customHeight="1" x14ac:dyDescent="0.2">
      <c r="A523" s="10"/>
      <c r="B523" s="13"/>
      <c r="C523" s="13"/>
      <c r="D523" s="13"/>
      <c r="E523" s="13"/>
      <c r="F523" s="13"/>
      <c r="G523" s="13"/>
      <c r="H523" s="13"/>
      <c r="I523" s="13"/>
      <c r="J523" s="13"/>
      <c r="K523" s="13"/>
    </row>
    <row r="524" spans="1:11" ht="12.75" customHeight="1" x14ac:dyDescent="0.2">
      <c r="A524" s="10"/>
      <c r="B524" s="13"/>
      <c r="C524" s="13"/>
      <c r="D524" s="13"/>
      <c r="E524" s="13"/>
      <c r="F524" s="13"/>
      <c r="G524" s="13"/>
      <c r="H524" s="13"/>
      <c r="I524" s="13"/>
      <c r="J524" s="13"/>
      <c r="K524" s="13"/>
    </row>
    <row r="525" spans="1:11" ht="12.75" customHeight="1" x14ac:dyDescent="0.2">
      <c r="A525" s="10"/>
      <c r="B525" s="13"/>
      <c r="C525" s="13"/>
      <c r="D525" s="13"/>
      <c r="E525" s="13"/>
      <c r="F525" s="13"/>
      <c r="G525" s="13"/>
      <c r="H525" s="13"/>
      <c r="I525" s="13"/>
      <c r="J525" s="13"/>
      <c r="K525" s="13"/>
    </row>
    <row r="526" spans="1:11" ht="12.75" customHeight="1" x14ac:dyDescent="0.2">
      <c r="A526" s="10"/>
      <c r="B526" s="13"/>
      <c r="C526" s="13"/>
      <c r="D526" s="13"/>
      <c r="E526" s="13"/>
      <c r="F526" s="13"/>
      <c r="G526" s="13"/>
      <c r="H526" s="13"/>
      <c r="I526" s="13"/>
      <c r="J526" s="13"/>
      <c r="K526" s="13"/>
    </row>
    <row r="527" spans="1:11" ht="12.75" customHeight="1" x14ac:dyDescent="0.2">
      <c r="A527" s="10"/>
      <c r="B527" s="13"/>
      <c r="C527" s="13"/>
      <c r="D527" s="13"/>
      <c r="E527" s="13"/>
      <c r="F527" s="13"/>
      <c r="G527" s="13"/>
      <c r="H527" s="13"/>
      <c r="I527" s="13"/>
      <c r="J527" s="13"/>
      <c r="K527" s="13"/>
    </row>
    <row r="528" spans="1:11" ht="12.75" customHeight="1" x14ac:dyDescent="0.2">
      <c r="A528" s="10"/>
      <c r="B528" s="13"/>
      <c r="C528" s="13"/>
      <c r="D528" s="13"/>
      <c r="E528" s="13"/>
      <c r="F528" s="13"/>
      <c r="G528" s="13"/>
      <c r="H528" s="13"/>
      <c r="I528" s="13"/>
      <c r="J528" s="13"/>
      <c r="K528" s="13"/>
    </row>
    <row r="529" spans="1:11" ht="12.75" customHeight="1" x14ac:dyDescent="0.2">
      <c r="A529" s="10"/>
      <c r="B529" s="13"/>
      <c r="C529" s="13"/>
      <c r="D529" s="13"/>
      <c r="E529" s="13"/>
      <c r="F529" s="13"/>
      <c r="G529" s="13"/>
      <c r="H529" s="13"/>
      <c r="I529" s="13"/>
      <c r="J529" s="13"/>
      <c r="K529" s="13"/>
    </row>
    <row r="530" spans="1:11" ht="12.75" customHeight="1" x14ac:dyDescent="0.2">
      <c r="A530" s="10"/>
      <c r="B530" s="13"/>
      <c r="C530" s="13"/>
      <c r="D530" s="13"/>
      <c r="E530" s="13"/>
      <c r="F530" s="13"/>
      <c r="G530" s="13"/>
      <c r="H530" s="13"/>
      <c r="I530" s="13"/>
      <c r="J530" s="13"/>
      <c r="K530" s="13"/>
    </row>
    <row r="531" spans="1:11" ht="12.75" customHeight="1" x14ac:dyDescent="0.2">
      <c r="A531" s="10"/>
      <c r="B531" s="13"/>
      <c r="C531" s="13"/>
      <c r="D531" s="13"/>
      <c r="E531" s="13"/>
      <c r="F531" s="13"/>
      <c r="G531" s="13"/>
      <c r="H531" s="13"/>
      <c r="I531" s="13"/>
      <c r="J531" s="13"/>
      <c r="K531" s="13"/>
    </row>
    <row r="532" spans="1:11" ht="12.75" customHeight="1" x14ac:dyDescent="0.2">
      <c r="A532" s="10"/>
      <c r="B532" s="13"/>
      <c r="C532" s="13"/>
      <c r="D532" s="13"/>
      <c r="E532" s="13"/>
      <c r="F532" s="13"/>
      <c r="G532" s="13"/>
      <c r="H532" s="13"/>
      <c r="I532" s="13"/>
      <c r="J532" s="13"/>
      <c r="K532" s="13"/>
    </row>
    <row r="533" spans="1:11" ht="12.75" customHeight="1" x14ac:dyDescent="0.2">
      <c r="A533" s="10"/>
      <c r="B533" s="13"/>
      <c r="C533" s="13"/>
      <c r="D533" s="13"/>
      <c r="E533" s="13"/>
      <c r="F533" s="13"/>
      <c r="G533" s="13"/>
      <c r="H533" s="13"/>
      <c r="I533" s="13"/>
      <c r="J533" s="13"/>
      <c r="K533" s="13"/>
    </row>
    <row r="534" spans="1:11" ht="12.75" customHeight="1" x14ac:dyDescent="0.2">
      <c r="A534" s="10"/>
      <c r="B534" s="13"/>
      <c r="C534" s="13"/>
      <c r="D534" s="13"/>
      <c r="E534" s="13"/>
      <c r="F534" s="13"/>
      <c r="G534" s="13"/>
      <c r="H534" s="13"/>
      <c r="I534" s="13"/>
      <c r="J534" s="13"/>
      <c r="K534" s="13"/>
    </row>
    <row r="535" spans="1:11" ht="12.75" customHeight="1" x14ac:dyDescent="0.2">
      <c r="A535" s="10"/>
      <c r="B535" s="13"/>
      <c r="C535" s="13"/>
      <c r="D535" s="13"/>
      <c r="E535" s="13"/>
      <c r="F535" s="13"/>
      <c r="G535" s="13"/>
      <c r="H535" s="13"/>
      <c r="I535" s="13"/>
      <c r="J535" s="13"/>
      <c r="K535" s="13"/>
    </row>
    <row r="536" spans="1:11" ht="12.75" customHeight="1" x14ac:dyDescent="0.2">
      <c r="A536" s="10"/>
      <c r="B536" s="13"/>
      <c r="C536" s="13"/>
      <c r="D536" s="13"/>
      <c r="E536" s="13"/>
      <c r="F536" s="13"/>
      <c r="G536" s="13"/>
      <c r="H536" s="13"/>
      <c r="I536" s="13"/>
      <c r="J536" s="13"/>
      <c r="K536" s="13"/>
    </row>
    <row r="537" spans="1:11" ht="12.75" customHeight="1" x14ac:dyDescent="0.2">
      <c r="A537" s="10"/>
      <c r="B537" s="13"/>
      <c r="C537" s="13"/>
      <c r="D537" s="13"/>
      <c r="E537" s="13"/>
      <c r="F537" s="13"/>
      <c r="G537" s="13"/>
      <c r="H537" s="13"/>
      <c r="I537" s="13"/>
      <c r="J537" s="13"/>
      <c r="K537" s="13"/>
    </row>
    <row r="538" spans="1:11" ht="12.75" customHeight="1" x14ac:dyDescent="0.2">
      <c r="A538" s="10"/>
      <c r="B538" s="13"/>
      <c r="C538" s="13"/>
      <c r="D538" s="13"/>
      <c r="E538" s="13"/>
      <c r="F538" s="13"/>
      <c r="G538" s="13"/>
      <c r="H538" s="13"/>
      <c r="I538" s="13"/>
      <c r="J538" s="13"/>
      <c r="K538" s="13"/>
    </row>
    <row r="539" spans="1:11" ht="12.75" customHeight="1" x14ac:dyDescent="0.2">
      <c r="A539" s="10"/>
      <c r="B539" s="13"/>
      <c r="C539" s="13"/>
      <c r="D539" s="13"/>
      <c r="E539" s="13"/>
      <c r="F539" s="13"/>
      <c r="G539" s="13"/>
      <c r="H539" s="13"/>
      <c r="I539" s="13"/>
      <c r="J539" s="13"/>
      <c r="K539" s="13"/>
    </row>
    <row r="540" spans="1:11" ht="12.75" customHeight="1" x14ac:dyDescent="0.2">
      <c r="A540" s="10"/>
      <c r="B540" s="13"/>
      <c r="C540" s="13"/>
      <c r="D540" s="13"/>
      <c r="E540" s="13"/>
      <c r="F540" s="13"/>
      <c r="G540" s="13"/>
      <c r="H540" s="13"/>
      <c r="I540" s="13"/>
      <c r="J540" s="13"/>
      <c r="K540" s="13"/>
    </row>
    <row r="541" spans="1:11" ht="12.75" customHeight="1" x14ac:dyDescent="0.2">
      <c r="A541" s="10"/>
      <c r="B541" s="13"/>
      <c r="C541" s="13"/>
      <c r="D541" s="13"/>
      <c r="E541" s="13"/>
      <c r="F541" s="13"/>
      <c r="G541" s="13"/>
      <c r="H541" s="13"/>
      <c r="I541" s="13"/>
      <c r="J541" s="13"/>
      <c r="K541" s="13"/>
    </row>
    <row r="542" spans="1:11" ht="12.75" customHeight="1" x14ac:dyDescent="0.2">
      <c r="A542" s="10"/>
      <c r="B542" s="13"/>
      <c r="C542" s="13"/>
      <c r="D542" s="13"/>
      <c r="E542" s="13"/>
      <c r="F542" s="13"/>
      <c r="G542" s="13"/>
      <c r="H542" s="13"/>
      <c r="I542" s="13"/>
      <c r="J542" s="13"/>
      <c r="K542" s="13"/>
    </row>
    <row r="543" spans="1:11" ht="12.75" customHeight="1" x14ac:dyDescent="0.2">
      <c r="A543" s="10"/>
      <c r="B543" s="13"/>
      <c r="C543" s="13"/>
      <c r="D543" s="13"/>
      <c r="E543" s="13"/>
      <c r="F543" s="13"/>
      <c r="G543" s="13"/>
      <c r="H543" s="13"/>
      <c r="I543" s="13"/>
      <c r="J543" s="13"/>
      <c r="K543" s="13"/>
    </row>
    <row r="544" spans="1:11" ht="12.75" customHeight="1" x14ac:dyDescent="0.2">
      <c r="A544" s="10"/>
      <c r="B544" s="13"/>
      <c r="C544" s="13"/>
      <c r="D544" s="13"/>
      <c r="E544" s="13"/>
      <c r="F544" s="13"/>
      <c r="G544" s="13"/>
      <c r="H544" s="13"/>
      <c r="I544" s="13"/>
      <c r="J544" s="13"/>
      <c r="K544" s="13"/>
    </row>
    <row r="545" spans="1:11" ht="12.75" customHeight="1" x14ac:dyDescent="0.2">
      <c r="A545" s="10"/>
      <c r="B545" s="13"/>
      <c r="C545" s="13"/>
      <c r="D545" s="13"/>
      <c r="E545" s="13"/>
      <c r="F545" s="13"/>
      <c r="G545" s="13"/>
      <c r="H545" s="13"/>
      <c r="I545" s="13"/>
      <c r="J545" s="13"/>
      <c r="K545" s="13"/>
    </row>
    <row r="546" spans="1:11" ht="12.75" customHeight="1" x14ac:dyDescent="0.2">
      <c r="A546" s="10"/>
      <c r="B546" s="13"/>
      <c r="C546" s="13"/>
      <c r="D546" s="13"/>
      <c r="E546" s="13"/>
      <c r="F546" s="13"/>
      <c r="G546" s="13"/>
      <c r="H546" s="13"/>
      <c r="I546" s="13"/>
      <c r="J546" s="13"/>
      <c r="K546" s="13"/>
    </row>
    <row r="547" spans="1:11" ht="12.75" customHeight="1" x14ac:dyDescent="0.2">
      <c r="A547" s="10"/>
      <c r="B547" s="13"/>
      <c r="C547" s="13"/>
      <c r="D547" s="13"/>
      <c r="E547" s="13"/>
      <c r="F547" s="13"/>
      <c r="G547" s="13"/>
      <c r="H547" s="13"/>
      <c r="I547" s="13"/>
      <c r="J547" s="13"/>
      <c r="K547" s="13"/>
    </row>
    <row r="548" spans="1:11" ht="12.75" customHeight="1" x14ac:dyDescent="0.2">
      <c r="A548" s="10"/>
      <c r="B548" s="13"/>
      <c r="C548" s="13"/>
      <c r="D548" s="13"/>
      <c r="E548" s="13"/>
      <c r="F548" s="13"/>
      <c r="G548" s="13"/>
      <c r="H548" s="13"/>
      <c r="I548" s="13"/>
      <c r="J548" s="13"/>
      <c r="K548" s="13"/>
    </row>
    <row r="549" spans="1:11" ht="12.75" customHeight="1" x14ac:dyDescent="0.2">
      <c r="A549" s="10"/>
      <c r="B549" s="13"/>
      <c r="C549" s="13"/>
      <c r="D549" s="13"/>
      <c r="E549" s="13"/>
      <c r="F549" s="13"/>
      <c r="G549" s="13"/>
      <c r="H549" s="13"/>
      <c r="I549" s="13"/>
      <c r="J549" s="13"/>
      <c r="K549" s="13"/>
    </row>
    <row r="550" spans="1:11" ht="12.75" customHeight="1" x14ac:dyDescent="0.2">
      <c r="A550" s="10"/>
      <c r="B550" s="13"/>
      <c r="C550" s="13"/>
      <c r="D550" s="13"/>
      <c r="E550" s="13"/>
      <c r="F550" s="13"/>
      <c r="G550" s="13"/>
      <c r="H550" s="13"/>
      <c r="I550" s="13"/>
      <c r="J550" s="13"/>
      <c r="K550" s="13"/>
    </row>
    <row r="551" spans="1:11" ht="12.75" customHeight="1" x14ac:dyDescent="0.2">
      <c r="A551" s="10"/>
      <c r="B551" s="13"/>
      <c r="C551" s="13"/>
      <c r="D551" s="13"/>
      <c r="E551" s="13"/>
      <c r="F551" s="13"/>
      <c r="G551" s="13"/>
      <c r="H551" s="13"/>
      <c r="I551" s="13"/>
      <c r="J551" s="13"/>
      <c r="K551" s="13"/>
    </row>
    <row r="552" spans="1:11" ht="12.75" customHeight="1" x14ac:dyDescent="0.2">
      <c r="A552" s="10"/>
      <c r="B552" s="13"/>
      <c r="C552" s="13"/>
      <c r="D552" s="13"/>
      <c r="E552" s="13"/>
      <c r="F552" s="13"/>
      <c r="G552" s="13"/>
      <c r="H552" s="13"/>
      <c r="I552" s="13"/>
      <c r="J552" s="13"/>
      <c r="K552" s="13"/>
    </row>
    <row r="553" spans="1:11" ht="12.75" customHeight="1" x14ac:dyDescent="0.2">
      <c r="A553" s="10"/>
      <c r="B553" s="13"/>
      <c r="C553" s="13"/>
      <c r="D553" s="13"/>
      <c r="E553" s="13"/>
      <c r="F553" s="13"/>
      <c r="G553" s="13"/>
      <c r="H553" s="13"/>
      <c r="I553" s="13"/>
      <c r="J553" s="13"/>
      <c r="K553" s="13"/>
    </row>
    <row r="554" spans="1:11" ht="12.75" customHeight="1" x14ac:dyDescent="0.2">
      <c r="A554" s="10"/>
      <c r="B554" s="13"/>
      <c r="C554" s="13"/>
      <c r="D554" s="13"/>
      <c r="E554" s="13"/>
      <c r="F554" s="13"/>
      <c r="G554" s="13"/>
      <c r="H554" s="13"/>
      <c r="I554" s="13"/>
      <c r="J554" s="13"/>
      <c r="K554" s="13"/>
    </row>
    <row r="555" spans="1:11" ht="12.75" customHeight="1" x14ac:dyDescent="0.2">
      <c r="A555" s="10"/>
      <c r="B555" s="13"/>
      <c r="C555" s="13"/>
      <c r="D555" s="13"/>
      <c r="E555" s="13"/>
      <c r="F555" s="13"/>
      <c r="G555" s="13"/>
      <c r="H555" s="13"/>
      <c r="I555" s="13"/>
      <c r="J555" s="13"/>
      <c r="K555" s="13"/>
    </row>
    <row r="556" spans="1:11" ht="12.75" customHeight="1" x14ac:dyDescent="0.2">
      <c r="A556" s="10"/>
      <c r="B556" s="13"/>
      <c r="C556" s="13"/>
      <c r="D556" s="13"/>
      <c r="E556" s="13"/>
      <c r="F556" s="13"/>
      <c r="G556" s="13"/>
      <c r="H556" s="13"/>
      <c r="I556" s="13"/>
      <c r="J556" s="13"/>
      <c r="K556" s="13"/>
    </row>
    <row r="557" spans="1:11" ht="12.75" customHeight="1" x14ac:dyDescent="0.2">
      <c r="A557" s="10"/>
      <c r="B557" s="13"/>
      <c r="C557" s="13"/>
      <c r="D557" s="13"/>
      <c r="E557" s="13"/>
      <c r="F557" s="13"/>
      <c r="G557" s="13"/>
      <c r="H557" s="13"/>
      <c r="I557" s="13"/>
      <c r="J557" s="13"/>
      <c r="K557" s="13"/>
    </row>
    <row r="558" spans="1:11" ht="12.75" customHeight="1" x14ac:dyDescent="0.2">
      <c r="A558" s="10"/>
      <c r="B558" s="13"/>
      <c r="C558" s="13"/>
      <c r="D558" s="13"/>
      <c r="E558" s="13"/>
      <c r="F558" s="13"/>
      <c r="G558" s="13"/>
      <c r="H558" s="13"/>
      <c r="I558" s="13"/>
      <c r="J558" s="13"/>
      <c r="K558" s="13"/>
    </row>
    <row r="559" spans="1:11" ht="12.75" customHeight="1" x14ac:dyDescent="0.2">
      <c r="A559" s="10"/>
      <c r="B559" s="13"/>
      <c r="C559" s="13"/>
      <c r="D559" s="13"/>
      <c r="E559" s="13"/>
      <c r="F559" s="13"/>
      <c r="G559" s="13"/>
      <c r="H559" s="13"/>
      <c r="I559" s="13"/>
      <c r="J559" s="13"/>
      <c r="K559" s="13"/>
    </row>
    <row r="560" spans="1:11" ht="12.75" customHeight="1" x14ac:dyDescent="0.2">
      <c r="A560" s="10"/>
      <c r="B560" s="13"/>
      <c r="C560" s="13"/>
      <c r="D560" s="13"/>
      <c r="E560" s="13"/>
      <c r="F560" s="13"/>
      <c r="G560" s="13"/>
      <c r="H560" s="13"/>
      <c r="I560" s="13"/>
      <c r="J560" s="13"/>
      <c r="K560" s="13"/>
    </row>
    <row r="561" spans="1:11" ht="12.75" customHeight="1" x14ac:dyDescent="0.2">
      <c r="A561" s="10"/>
      <c r="B561" s="13"/>
      <c r="C561" s="13"/>
      <c r="D561" s="13"/>
      <c r="E561" s="13"/>
      <c r="F561" s="13"/>
      <c r="G561" s="13"/>
      <c r="H561" s="13"/>
      <c r="I561" s="13"/>
      <c r="J561" s="13"/>
      <c r="K561" s="13"/>
    </row>
    <row r="562" spans="1:11" ht="12.75" customHeight="1" x14ac:dyDescent="0.2">
      <c r="A562" s="10"/>
      <c r="B562" s="13"/>
      <c r="C562" s="13"/>
      <c r="D562" s="13"/>
      <c r="E562" s="13"/>
      <c r="F562" s="13"/>
      <c r="G562" s="13"/>
      <c r="H562" s="13"/>
      <c r="I562" s="13"/>
      <c r="J562" s="13"/>
      <c r="K562" s="13"/>
    </row>
    <row r="563" spans="1:11" ht="12.75" customHeight="1" x14ac:dyDescent="0.2">
      <c r="A563" s="10"/>
      <c r="B563" s="13"/>
      <c r="C563" s="13"/>
      <c r="D563" s="13"/>
      <c r="E563" s="13"/>
      <c r="F563" s="13"/>
      <c r="G563" s="13"/>
      <c r="H563" s="13"/>
      <c r="I563" s="13"/>
      <c r="J563" s="13"/>
      <c r="K563" s="13"/>
    </row>
    <row r="564" spans="1:11" ht="12.75" customHeight="1" x14ac:dyDescent="0.2">
      <c r="A564" s="10"/>
      <c r="B564" s="13"/>
      <c r="C564" s="13"/>
      <c r="D564" s="13"/>
      <c r="E564" s="13"/>
      <c r="F564" s="13"/>
      <c r="G564" s="13"/>
      <c r="H564" s="13"/>
      <c r="I564" s="13"/>
      <c r="J564" s="13"/>
      <c r="K564" s="13"/>
    </row>
    <row r="565" spans="1:11" ht="12.75" customHeight="1" x14ac:dyDescent="0.2">
      <c r="A565" s="10"/>
      <c r="B565" s="13"/>
      <c r="C565" s="13"/>
      <c r="D565" s="13"/>
      <c r="E565" s="13"/>
      <c r="F565" s="13"/>
      <c r="G565" s="13"/>
      <c r="H565" s="13"/>
      <c r="I565" s="13"/>
      <c r="J565" s="13"/>
      <c r="K565" s="13"/>
    </row>
    <row r="566" spans="1:11" ht="12.75" customHeight="1" x14ac:dyDescent="0.2">
      <c r="A566" s="10"/>
      <c r="B566" s="13"/>
      <c r="C566" s="13"/>
      <c r="D566" s="13"/>
      <c r="E566" s="13"/>
      <c r="F566" s="13"/>
      <c r="G566" s="13"/>
      <c r="H566" s="13"/>
      <c r="I566" s="13"/>
      <c r="J566" s="13"/>
      <c r="K566" s="13"/>
    </row>
    <row r="567" spans="1:11" ht="12.75" customHeight="1" x14ac:dyDescent="0.2">
      <c r="A567" s="10"/>
      <c r="B567" s="13"/>
      <c r="C567" s="13"/>
      <c r="D567" s="13"/>
      <c r="E567" s="13"/>
      <c r="F567" s="13"/>
      <c r="G567" s="13"/>
      <c r="H567" s="13"/>
      <c r="I567" s="13"/>
      <c r="J567" s="13"/>
      <c r="K567" s="13"/>
    </row>
    <row r="568" spans="1:11" ht="12.75" customHeight="1" x14ac:dyDescent="0.2">
      <c r="A568" s="10"/>
      <c r="B568" s="13"/>
      <c r="C568" s="13"/>
      <c r="D568" s="13"/>
      <c r="E568" s="13"/>
      <c r="F568" s="13"/>
      <c r="G568" s="13"/>
      <c r="H568" s="13"/>
      <c r="I568" s="13"/>
      <c r="J568" s="13"/>
      <c r="K568" s="13"/>
    </row>
    <row r="569" spans="1:11" ht="12.75" customHeight="1" x14ac:dyDescent="0.2">
      <c r="A569" s="10"/>
      <c r="B569" s="13"/>
      <c r="C569" s="13"/>
      <c r="D569" s="13"/>
      <c r="E569" s="13"/>
      <c r="F569" s="13"/>
      <c r="G569" s="13"/>
      <c r="H569" s="13"/>
      <c r="I569" s="13"/>
      <c r="J569" s="13"/>
      <c r="K569" s="13"/>
    </row>
    <row r="570" spans="1:11" ht="12.75" customHeight="1" x14ac:dyDescent="0.2">
      <c r="A570" s="10"/>
      <c r="B570" s="13"/>
      <c r="C570" s="13"/>
      <c r="D570" s="13"/>
      <c r="E570" s="13"/>
      <c r="F570" s="13"/>
      <c r="G570" s="13"/>
      <c r="H570" s="13"/>
      <c r="I570" s="13"/>
      <c r="J570" s="13"/>
      <c r="K570" s="13"/>
    </row>
    <row r="571" spans="1:11" ht="12.75" customHeight="1" x14ac:dyDescent="0.2">
      <c r="A571" s="10"/>
      <c r="B571" s="13"/>
      <c r="C571" s="13"/>
      <c r="D571" s="13"/>
      <c r="E571" s="13"/>
      <c r="F571" s="13"/>
      <c r="G571" s="13"/>
      <c r="H571" s="13"/>
      <c r="I571" s="13"/>
      <c r="J571" s="13"/>
      <c r="K571" s="13"/>
    </row>
    <row r="572" spans="1:11" ht="12.75" customHeight="1" x14ac:dyDescent="0.2">
      <c r="A572" s="10"/>
      <c r="B572" s="13"/>
      <c r="C572" s="13"/>
      <c r="D572" s="13"/>
      <c r="E572" s="13"/>
      <c r="F572" s="13"/>
      <c r="G572" s="13"/>
      <c r="H572" s="13"/>
      <c r="I572" s="13"/>
      <c r="J572" s="13"/>
      <c r="K572" s="13"/>
    </row>
    <row r="573" spans="1:11" ht="12.75" customHeight="1" x14ac:dyDescent="0.2">
      <c r="A573" s="10"/>
      <c r="B573" s="13"/>
      <c r="C573" s="13"/>
      <c r="D573" s="13"/>
      <c r="E573" s="13"/>
      <c r="F573" s="13"/>
      <c r="G573" s="13"/>
      <c r="H573" s="13"/>
      <c r="I573" s="13"/>
      <c r="J573" s="13"/>
      <c r="K573" s="13"/>
    </row>
    <row r="574" spans="1:11" ht="12.75" customHeight="1" x14ac:dyDescent="0.2">
      <c r="A574" s="10"/>
      <c r="B574" s="13"/>
      <c r="C574" s="13"/>
      <c r="D574" s="13"/>
      <c r="E574" s="13"/>
      <c r="F574" s="13"/>
      <c r="G574" s="13"/>
      <c r="H574" s="13"/>
      <c r="I574" s="13"/>
      <c r="J574" s="13"/>
      <c r="K574" s="13"/>
    </row>
    <row r="575" spans="1:11" ht="12.75" customHeight="1" x14ac:dyDescent="0.2">
      <c r="A575" s="10"/>
      <c r="B575" s="13"/>
      <c r="C575" s="13"/>
      <c r="D575" s="13"/>
      <c r="E575" s="13"/>
      <c r="F575" s="13"/>
      <c r="G575" s="13"/>
      <c r="H575" s="13"/>
      <c r="I575" s="13"/>
      <c r="J575" s="13"/>
      <c r="K575" s="13"/>
    </row>
    <row r="576" spans="1:11" ht="12.75" customHeight="1" x14ac:dyDescent="0.2">
      <c r="A576" s="10"/>
      <c r="B576" s="13"/>
      <c r="C576" s="13"/>
      <c r="D576" s="13"/>
      <c r="E576" s="13"/>
      <c r="F576" s="13"/>
      <c r="G576" s="13"/>
      <c r="H576" s="13"/>
      <c r="I576" s="13"/>
      <c r="J576" s="13"/>
      <c r="K576" s="13"/>
    </row>
    <row r="577" spans="1:11" ht="12.75" customHeight="1" x14ac:dyDescent="0.2">
      <c r="A577" s="10"/>
      <c r="B577" s="13"/>
      <c r="C577" s="13"/>
      <c r="D577" s="13"/>
      <c r="E577" s="13"/>
      <c r="F577" s="13"/>
      <c r="G577" s="13"/>
      <c r="H577" s="13"/>
      <c r="I577" s="13"/>
      <c r="J577" s="13"/>
      <c r="K577" s="13"/>
    </row>
    <row r="578" spans="1:11" ht="12.75" customHeight="1" x14ac:dyDescent="0.2">
      <c r="A578" s="10"/>
      <c r="B578" s="13"/>
      <c r="C578" s="13"/>
      <c r="D578" s="13"/>
      <c r="E578" s="13"/>
      <c r="F578" s="13"/>
      <c r="G578" s="13"/>
      <c r="H578" s="13"/>
      <c r="I578" s="13"/>
      <c r="J578" s="13"/>
      <c r="K578" s="13"/>
    </row>
    <row r="579" spans="1:11" ht="12.75" customHeight="1" x14ac:dyDescent="0.2">
      <c r="A579" s="10"/>
      <c r="B579" s="13"/>
      <c r="C579" s="13"/>
      <c r="D579" s="13"/>
      <c r="E579" s="13"/>
      <c r="F579" s="13"/>
      <c r="G579" s="13"/>
      <c r="H579" s="13"/>
      <c r="I579" s="13"/>
      <c r="J579" s="13"/>
      <c r="K579" s="13"/>
    </row>
    <row r="580" spans="1:11" ht="12.75" customHeight="1" x14ac:dyDescent="0.2">
      <c r="A580" s="10"/>
      <c r="B580" s="13"/>
      <c r="C580" s="13"/>
      <c r="D580" s="13"/>
      <c r="E580" s="13"/>
      <c r="F580" s="13"/>
      <c r="G580" s="13"/>
      <c r="H580" s="13"/>
      <c r="I580" s="13"/>
      <c r="J580" s="13"/>
      <c r="K580" s="13"/>
    </row>
    <row r="581" spans="1:11" ht="12.75" customHeight="1" x14ac:dyDescent="0.2">
      <c r="A581" s="10"/>
      <c r="B581" s="13"/>
      <c r="C581" s="13"/>
      <c r="D581" s="13"/>
      <c r="E581" s="13"/>
      <c r="F581" s="13"/>
      <c r="G581" s="13"/>
      <c r="H581" s="13"/>
      <c r="I581" s="13"/>
      <c r="J581" s="13"/>
      <c r="K581" s="13"/>
    </row>
    <row r="582" spans="1:11" ht="12.75" customHeight="1" x14ac:dyDescent="0.2">
      <c r="A582" s="10"/>
      <c r="B582" s="13"/>
      <c r="C582" s="13"/>
      <c r="D582" s="13"/>
      <c r="E582" s="13"/>
      <c r="F582" s="13"/>
      <c r="G582" s="13"/>
      <c r="H582" s="13"/>
      <c r="I582" s="13"/>
      <c r="J582" s="13"/>
      <c r="K582" s="13"/>
    </row>
    <row r="583" spans="1:11" ht="12.75" customHeight="1" x14ac:dyDescent="0.2">
      <c r="A583" s="10"/>
      <c r="B583" s="13"/>
      <c r="C583" s="13"/>
      <c r="D583" s="13"/>
      <c r="E583" s="13"/>
      <c r="F583" s="13"/>
      <c r="G583" s="13"/>
      <c r="H583" s="13"/>
      <c r="I583" s="13"/>
      <c r="J583" s="13"/>
      <c r="K583" s="13"/>
    </row>
    <row r="584" spans="1:11" ht="12.75" customHeight="1" x14ac:dyDescent="0.2">
      <c r="A584" s="10"/>
      <c r="B584" s="13"/>
      <c r="C584" s="13"/>
      <c r="D584" s="13"/>
      <c r="E584" s="13"/>
      <c r="F584" s="13"/>
      <c r="G584" s="13"/>
      <c r="H584" s="13"/>
      <c r="I584" s="13"/>
      <c r="J584" s="13"/>
      <c r="K584" s="13"/>
    </row>
    <row r="585" spans="1:11" ht="12.75" customHeight="1" x14ac:dyDescent="0.2">
      <c r="A585" s="10"/>
      <c r="B585" s="13"/>
      <c r="C585" s="13"/>
      <c r="D585" s="13"/>
      <c r="E585" s="13"/>
      <c r="F585" s="13"/>
      <c r="G585" s="13"/>
      <c r="H585" s="13"/>
      <c r="I585" s="13"/>
      <c r="J585" s="13"/>
      <c r="K585" s="13"/>
    </row>
    <row r="586" spans="1:11" ht="12.75" customHeight="1" x14ac:dyDescent="0.2">
      <c r="A586" s="10"/>
      <c r="B586" s="13"/>
      <c r="C586" s="13"/>
      <c r="D586" s="13"/>
      <c r="E586" s="13"/>
      <c r="F586" s="13"/>
      <c r="G586" s="13"/>
      <c r="H586" s="13"/>
      <c r="I586" s="13"/>
      <c r="J586" s="13"/>
      <c r="K586" s="13"/>
    </row>
    <row r="587" spans="1:11" ht="12.75" customHeight="1" x14ac:dyDescent="0.2">
      <c r="A587" s="10"/>
      <c r="B587" s="13"/>
      <c r="C587" s="13"/>
      <c r="D587" s="13"/>
      <c r="E587" s="13"/>
      <c r="F587" s="13"/>
      <c r="G587" s="13"/>
      <c r="H587" s="13"/>
      <c r="I587" s="13"/>
      <c r="J587" s="13"/>
      <c r="K587" s="13"/>
    </row>
    <row r="588" spans="1:11" ht="12.75" customHeight="1" x14ac:dyDescent="0.2">
      <c r="A588" s="10"/>
      <c r="B588" s="13"/>
      <c r="C588" s="13"/>
      <c r="D588" s="13"/>
      <c r="E588" s="13"/>
      <c r="F588" s="13"/>
      <c r="G588" s="13"/>
      <c r="H588" s="13"/>
      <c r="I588" s="13"/>
      <c r="J588" s="13"/>
      <c r="K588" s="13"/>
    </row>
    <row r="589" spans="1:11" ht="12.75" customHeight="1" x14ac:dyDescent="0.2">
      <c r="A589" s="10"/>
      <c r="B589" s="13"/>
      <c r="C589" s="13"/>
      <c r="D589" s="13"/>
      <c r="E589" s="13"/>
      <c r="F589" s="13"/>
      <c r="G589" s="13"/>
      <c r="H589" s="13"/>
      <c r="I589" s="13"/>
      <c r="J589" s="13"/>
      <c r="K589" s="13"/>
    </row>
    <row r="590" spans="1:11" ht="12.75" customHeight="1" x14ac:dyDescent="0.2">
      <c r="A590" s="10"/>
      <c r="B590" s="13"/>
      <c r="C590" s="13"/>
      <c r="D590" s="13"/>
      <c r="E590" s="13"/>
      <c r="F590" s="13"/>
      <c r="G590" s="13"/>
      <c r="H590" s="13"/>
      <c r="I590" s="13"/>
      <c r="J590" s="13"/>
      <c r="K590" s="13"/>
    </row>
    <row r="591" spans="1:11" ht="12.75" customHeight="1" x14ac:dyDescent="0.2">
      <c r="A591" s="10"/>
      <c r="B591" s="13"/>
      <c r="C591" s="13"/>
      <c r="D591" s="13"/>
      <c r="E591" s="13"/>
      <c r="F591" s="13"/>
      <c r="G591" s="13"/>
      <c r="H591" s="13"/>
      <c r="I591" s="13"/>
      <c r="J591" s="13"/>
      <c r="K591" s="13"/>
    </row>
    <row r="592" spans="1:11" ht="12.75" customHeight="1" x14ac:dyDescent="0.2">
      <c r="A592" s="10"/>
      <c r="B592" s="13"/>
      <c r="C592" s="13"/>
      <c r="D592" s="13"/>
      <c r="E592" s="13"/>
      <c r="F592" s="13"/>
      <c r="G592" s="13"/>
      <c r="H592" s="13"/>
      <c r="I592" s="13"/>
      <c r="J592" s="13"/>
      <c r="K592" s="13"/>
    </row>
    <row r="593" spans="1:11" ht="12.75" customHeight="1" x14ac:dyDescent="0.2">
      <c r="A593" s="10"/>
      <c r="B593" s="13"/>
      <c r="C593" s="13"/>
      <c r="D593" s="13"/>
      <c r="E593" s="13"/>
      <c r="F593" s="13"/>
      <c r="G593" s="13"/>
      <c r="H593" s="13"/>
      <c r="I593" s="13"/>
      <c r="J593" s="13"/>
      <c r="K593" s="13"/>
    </row>
    <row r="594" spans="1:11" ht="12.75" customHeight="1" x14ac:dyDescent="0.2">
      <c r="A594" s="10"/>
      <c r="B594" s="13"/>
      <c r="C594" s="13"/>
      <c r="D594" s="13"/>
      <c r="E594" s="13"/>
      <c r="F594" s="13"/>
      <c r="G594" s="13"/>
      <c r="H594" s="13"/>
      <c r="I594" s="13"/>
      <c r="J594" s="13"/>
      <c r="K594" s="13"/>
    </row>
    <row r="595" spans="1:11" ht="12.75" customHeight="1" x14ac:dyDescent="0.2">
      <c r="A595" s="10"/>
      <c r="B595" s="13"/>
      <c r="C595" s="13"/>
      <c r="D595" s="13"/>
      <c r="E595" s="13"/>
      <c r="F595" s="13"/>
      <c r="G595" s="13"/>
      <c r="H595" s="13"/>
      <c r="I595" s="13"/>
      <c r="J595" s="13"/>
      <c r="K595" s="13"/>
    </row>
    <row r="596" spans="1:11" ht="12.75" customHeight="1" x14ac:dyDescent="0.2">
      <c r="A596" s="10"/>
      <c r="B596" s="13"/>
      <c r="C596" s="13"/>
      <c r="D596" s="13"/>
      <c r="E596" s="13"/>
      <c r="F596" s="13"/>
      <c r="G596" s="13"/>
      <c r="H596" s="13"/>
      <c r="I596" s="13"/>
      <c r="J596" s="13"/>
      <c r="K596" s="13"/>
    </row>
    <row r="597" spans="1:11" ht="12.75" customHeight="1" x14ac:dyDescent="0.2">
      <c r="A597" s="10"/>
      <c r="B597" s="13"/>
      <c r="C597" s="13"/>
      <c r="D597" s="13"/>
      <c r="E597" s="13"/>
      <c r="F597" s="13"/>
      <c r="G597" s="13"/>
      <c r="H597" s="13"/>
      <c r="I597" s="13"/>
      <c r="J597" s="13"/>
      <c r="K597" s="13"/>
    </row>
    <row r="598" spans="1:11" ht="12.75" customHeight="1" x14ac:dyDescent="0.2">
      <c r="A598" s="10"/>
      <c r="B598" s="13"/>
      <c r="C598" s="13"/>
      <c r="D598" s="13"/>
      <c r="E598" s="13"/>
      <c r="F598" s="13"/>
      <c r="G598" s="13"/>
      <c r="H598" s="13"/>
      <c r="I598" s="13"/>
      <c r="J598" s="13"/>
      <c r="K598" s="13"/>
    </row>
    <row r="599" spans="1:11" ht="12.75" customHeight="1" x14ac:dyDescent="0.2">
      <c r="A599" s="10"/>
      <c r="B599" s="13"/>
      <c r="C599" s="13"/>
      <c r="D599" s="13"/>
      <c r="E599" s="13"/>
      <c r="F599" s="13"/>
      <c r="G599" s="13"/>
      <c r="H599" s="13"/>
      <c r="I599" s="13"/>
      <c r="J599" s="13"/>
      <c r="K599" s="13"/>
    </row>
    <row r="600" spans="1:11" ht="12.75" customHeight="1" x14ac:dyDescent="0.2">
      <c r="A600" s="10"/>
      <c r="B600" s="13"/>
      <c r="C600" s="13"/>
      <c r="D600" s="13"/>
      <c r="E600" s="13"/>
      <c r="F600" s="13"/>
      <c r="G600" s="13"/>
      <c r="H600" s="13"/>
      <c r="I600" s="13"/>
      <c r="J600" s="13"/>
      <c r="K600" s="13"/>
    </row>
    <row r="601" spans="1:11" ht="12.75" customHeight="1" x14ac:dyDescent="0.2">
      <c r="A601" s="10"/>
      <c r="B601" s="13"/>
      <c r="C601" s="13"/>
      <c r="D601" s="13"/>
      <c r="E601" s="13"/>
      <c r="F601" s="13"/>
      <c r="G601" s="13"/>
      <c r="H601" s="13"/>
      <c r="I601" s="13"/>
      <c r="J601" s="13"/>
      <c r="K601" s="13"/>
    </row>
    <row r="602" spans="1:11" ht="12.75" customHeight="1" x14ac:dyDescent="0.2">
      <c r="A602" s="10"/>
      <c r="B602" s="13"/>
      <c r="C602" s="13"/>
      <c r="D602" s="13"/>
      <c r="E602" s="13"/>
      <c r="F602" s="13"/>
      <c r="G602" s="13"/>
      <c r="H602" s="13"/>
      <c r="I602" s="13"/>
      <c r="J602" s="13"/>
      <c r="K602" s="13"/>
    </row>
    <row r="603" spans="1:11" ht="12.75" customHeight="1" x14ac:dyDescent="0.2">
      <c r="A603" s="10"/>
      <c r="B603" s="13"/>
      <c r="C603" s="13"/>
      <c r="D603" s="13"/>
      <c r="E603" s="13"/>
      <c r="F603" s="13"/>
      <c r="G603" s="13"/>
      <c r="H603" s="13"/>
      <c r="I603" s="13"/>
      <c r="J603" s="13"/>
      <c r="K603" s="13"/>
    </row>
    <row r="604" spans="1:11" ht="12.75" customHeight="1" x14ac:dyDescent="0.2">
      <c r="A604" s="10"/>
      <c r="B604" s="13"/>
      <c r="C604" s="13"/>
      <c r="D604" s="13"/>
      <c r="E604" s="13"/>
      <c r="F604" s="13"/>
      <c r="G604" s="13"/>
      <c r="H604" s="13"/>
      <c r="I604" s="13"/>
      <c r="J604" s="13"/>
      <c r="K604" s="13"/>
    </row>
    <row r="605" spans="1:11" ht="12.75" customHeight="1" x14ac:dyDescent="0.2">
      <c r="A605" s="10"/>
      <c r="B605" s="13"/>
      <c r="C605" s="13"/>
      <c r="D605" s="13"/>
      <c r="E605" s="13"/>
      <c r="F605" s="13"/>
      <c r="G605" s="13"/>
      <c r="H605" s="13"/>
      <c r="I605" s="13"/>
      <c r="J605" s="13"/>
      <c r="K605" s="13"/>
    </row>
    <row r="606" spans="1:11" ht="12.75" customHeight="1" x14ac:dyDescent="0.2">
      <c r="A606" s="10"/>
      <c r="B606" s="13"/>
      <c r="C606" s="13"/>
      <c r="D606" s="13"/>
      <c r="E606" s="13"/>
      <c r="F606" s="13"/>
      <c r="G606" s="13"/>
      <c r="H606" s="13"/>
      <c r="I606" s="13"/>
      <c r="J606" s="13"/>
      <c r="K606" s="13"/>
    </row>
    <row r="607" spans="1:11" ht="12.75" customHeight="1" x14ac:dyDescent="0.2">
      <c r="A607" s="10"/>
      <c r="B607" s="13"/>
      <c r="C607" s="13"/>
      <c r="D607" s="13"/>
      <c r="E607" s="13"/>
      <c r="F607" s="13"/>
      <c r="G607" s="13"/>
      <c r="H607" s="13"/>
      <c r="I607" s="13"/>
      <c r="J607" s="13"/>
      <c r="K607" s="13"/>
    </row>
    <row r="608" spans="1:11" ht="12.75" customHeight="1" x14ac:dyDescent="0.2">
      <c r="A608" s="10"/>
      <c r="B608" s="13"/>
      <c r="C608" s="13"/>
      <c r="D608" s="13"/>
      <c r="E608" s="13"/>
      <c r="F608" s="13"/>
      <c r="G608" s="13"/>
      <c r="H608" s="13"/>
      <c r="I608" s="13"/>
      <c r="J608" s="13"/>
      <c r="K608" s="13"/>
    </row>
    <row r="609" spans="1:11" ht="12.75" customHeight="1" x14ac:dyDescent="0.2">
      <c r="A609" s="10"/>
      <c r="B609" s="13"/>
      <c r="C609" s="13"/>
      <c r="D609" s="13"/>
      <c r="E609" s="13"/>
      <c r="F609" s="13"/>
      <c r="G609" s="13"/>
      <c r="H609" s="13"/>
      <c r="I609" s="13"/>
      <c r="J609" s="13"/>
      <c r="K609" s="13"/>
    </row>
    <row r="610" spans="1:11" ht="12.75" customHeight="1" x14ac:dyDescent="0.2">
      <c r="A610" s="10"/>
      <c r="B610" s="13"/>
      <c r="C610" s="13"/>
      <c r="D610" s="13"/>
      <c r="E610" s="13"/>
      <c r="F610" s="13"/>
      <c r="G610" s="13"/>
      <c r="H610" s="13"/>
      <c r="I610" s="13"/>
      <c r="J610" s="13"/>
      <c r="K610" s="13"/>
    </row>
    <row r="611" spans="1:11" ht="12.75" customHeight="1" x14ac:dyDescent="0.2">
      <c r="A611" s="10"/>
      <c r="B611" s="13"/>
      <c r="C611" s="13"/>
      <c r="D611" s="13"/>
      <c r="E611" s="13"/>
      <c r="F611" s="13"/>
      <c r="G611" s="13"/>
      <c r="H611" s="13"/>
      <c r="I611" s="13"/>
      <c r="J611" s="13"/>
      <c r="K611" s="13"/>
    </row>
    <row r="612" spans="1:11" ht="12.75" customHeight="1" x14ac:dyDescent="0.2">
      <c r="A612" s="10"/>
      <c r="B612" s="13"/>
      <c r="C612" s="13"/>
      <c r="D612" s="13"/>
      <c r="E612" s="13"/>
      <c r="F612" s="13"/>
      <c r="G612" s="13"/>
      <c r="H612" s="13"/>
      <c r="I612" s="13"/>
      <c r="J612" s="13"/>
      <c r="K612" s="13"/>
    </row>
    <row r="613" spans="1:11" ht="12.75" customHeight="1" x14ac:dyDescent="0.2">
      <c r="A613" s="10"/>
      <c r="B613" s="13"/>
      <c r="C613" s="13"/>
      <c r="D613" s="13"/>
      <c r="E613" s="13"/>
      <c r="F613" s="13"/>
      <c r="G613" s="13"/>
      <c r="H613" s="13"/>
      <c r="I613" s="13"/>
      <c r="J613" s="13"/>
      <c r="K613" s="13"/>
    </row>
    <row r="614" spans="1:11" ht="12.75" customHeight="1" x14ac:dyDescent="0.2">
      <c r="A614" s="10"/>
      <c r="B614" s="13"/>
      <c r="C614" s="13"/>
      <c r="D614" s="13"/>
      <c r="E614" s="13"/>
      <c r="F614" s="13"/>
      <c r="G614" s="13"/>
      <c r="H614" s="13"/>
      <c r="I614" s="13"/>
      <c r="J614" s="13"/>
      <c r="K614" s="13"/>
    </row>
    <row r="615" spans="1:11" ht="12.75" customHeight="1" x14ac:dyDescent="0.2">
      <c r="A615" s="10"/>
      <c r="B615" s="13"/>
      <c r="C615" s="13"/>
      <c r="D615" s="13"/>
      <c r="E615" s="13"/>
      <c r="F615" s="13"/>
      <c r="G615" s="13"/>
      <c r="H615" s="13"/>
      <c r="I615" s="13"/>
      <c r="J615" s="13"/>
      <c r="K615" s="13"/>
    </row>
    <row r="616" spans="1:11" ht="12.75" customHeight="1" x14ac:dyDescent="0.2">
      <c r="A616" s="10"/>
      <c r="B616" s="13"/>
      <c r="C616" s="13"/>
      <c r="D616" s="13"/>
      <c r="E616" s="13"/>
      <c r="F616" s="13"/>
      <c r="G616" s="13"/>
      <c r="H616" s="13"/>
      <c r="I616" s="13"/>
      <c r="J616" s="13"/>
      <c r="K616" s="13"/>
    </row>
    <row r="617" spans="1:11" ht="12.75" customHeight="1" x14ac:dyDescent="0.2">
      <c r="A617" s="10"/>
      <c r="B617" s="13"/>
      <c r="C617" s="13"/>
      <c r="D617" s="13"/>
      <c r="E617" s="13"/>
      <c r="F617" s="13"/>
      <c r="G617" s="13"/>
      <c r="H617" s="13"/>
      <c r="I617" s="13"/>
      <c r="J617" s="13"/>
      <c r="K617" s="13"/>
    </row>
    <row r="618" spans="1:11" ht="12.75" customHeight="1" x14ac:dyDescent="0.2">
      <c r="A618" s="10"/>
      <c r="B618" s="13"/>
      <c r="C618" s="13"/>
      <c r="D618" s="13"/>
      <c r="E618" s="13"/>
      <c r="F618" s="13"/>
      <c r="G618" s="13"/>
      <c r="H618" s="13"/>
      <c r="I618" s="13"/>
      <c r="J618" s="13"/>
      <c r="K618" s="13"/>
    </row>
    <row r="619" spans="1:11" ht="12.75" customHeight="1" x14ac:dyDescent="0.2">
      <c r="A619" s="10"/>
      <c r="B619" s="13"/>
      <c r="C619" s="13"/>
      <c r="D619" s="13"/>
      <c r="E619" s="13"/>
      <c r="F619" s="13"/>
      <c r="G619" s="13"/>
      <c r="H619" s="13"/>
      <c r="I619" s="13"/>
      <c r="J619" s="13"/>
      <c r="K619" s="13"/>
    </row>
    <row r="620" spans="1:11" ht="12.75" customHeight="1" x14ac:dyDescent="0.2">
      <c r="A620" s="10"/>
      <c r="B620" s="13"/>
      <c r="C620" s="13"/>
      <c r="D620" s="13"/>
      <c r="E620" s="13"/>
      <c r="F620" s="13"/>
      <c r="G620" s="13"/>
      <c r="H620" s="13"/>
      <c r="I620" s="13"/>
      <c r="J620" s="13"/>
      <c r="K620" s="13"/>
    </row>
    <row r="621" spans="1:11" ht="12.75" customHeight="1" x14ac:dyDescent="0.2">
      <c r="A621" s="10"/>
      <c r="B621" s="13"/>
      <c r="C621" s="13"/>
      <c r="D621" s="13"/>
      <c r="E621" s="13"/>
      <c r="F621" s="13"/>
      <c r="G621" s="13"/>
      <c r="H621" s="13"/>
      <c r="I621" s="13"/>
      <c r="J621" s="13"/>
      <c r="K621" s="13"/>
    </row>
    <row r="622" spans="1:11" ht="12.75" customHeight="1" x14ac:dyDescent="0.2">
      <c r="A622" s="10"/>
      <c r="B622" s="13"/>
      <c r="C622" s="13"/>
      <c r="D622" s="13"/>
      <c r="E622" s="13"/>
      <c r="F622" s="13"/>
      <c r="G622" s="13"/>
      <c r="H622" s="13"/>
      <c r="I622" s="13"/>
      <c r="J622" s="13"/>
      <c r="K622" s="13"/>
    </row>
    <row r="623" spans="1:11" ht="12.75" customHeight="1" x14ac:dyDescent="0.2">
      <c r="A623" s="10"/>
      <c r="B623" s="13"/>
      <c r="C623" s="13"/>
      <c r="D623" s="13"/>
      <c r="E623" s="13"/>
      <c r="F623" s="13"/>
      <c r="G623" s="13"/>
      <c r="H623" s="13"/>
      <c r="I623" s="13"/>
      <c r="J623" s="13"/>
      <c r="K623" s="13"/>
    </row>
    <row r="624" spans="1:11" ht="12.75" customHeight="1" x14ac:dyDescent="0.2">
      <c r="A624" s="10"/>
      <c r="B624" s="13"/>
      <c r="C624" s="13"/>
      <c r="D624" s="13"/>
      <c r="E624" s="13"/>
      <c r="F624" s="13"/>
      <c r="G624" s="13"/>
      <c r="H624" s="13"/>
      <c r="I624" s="13"/>
      <c r="J624" s="13"/>
      <c r="K624" s="13"/>
    </row>
    <row r="625" spans="1:11" ht="12.75" customHeight="1" x14ac:dyDescent="0.2">
      <c r="A625" s="10"/>
      <c r="B625" s="13"/>
      <c r="C625" s="13"/>
      <c r="D625" s="13"/>
      <c r="E625" s="13"/>
      <c r="F625" s="13"/>
      <c r="G625" s="13"/>
      <c r="H625" s="13"/>
      <c r="I625" s="13"/>
      <c r="J625" s="13"/>
      <c r="K625" s="13"/>
    </row>
    <row r="626" spans="1:11" ht="12.75" customHeight="1" x14ac:dyDescent="0.2">
      <c r="A626" s="10"/>
      <c r="B626" s="13"/>
      <c r="C626" s="13"/>
      <c r="D626" s="13"/>
      <c r="E626" s="13"/>
      <c r="F626" s="13"/>
      <c r="G626" s="13"/>
      <c r="H626" s="13"/>
      <c r="I626" s="13"/>
      <c r="J626" s="13"/>
      <c r="K626" s="13"/>
    </row>
    <row r="627" spans="1:11" ht="12.75" customHeight="1" x14ac:dyDescent="0.2">
      <c r="A627" s="10"/>
      <c r="B627" s="13"/>
      <c r="C627" s="13"/>
      <c r="D627" s="13"/>
      <c r="E627" s="13"/>
      <c r="F627" s="13"/>
      <c r="G627" s="13"/>
      <c r="H627" s="13"/>
      <c r="I627" s="13"/>
      <c r="J627" s="13"/>
      <c r="K627" s="13"/>
    </row>
    <row r="628" spans="1:11" ht="12.75" customHeight="1" x14ac:dyDescent="0.2">
      <c r="A628" s="10"/>
      <c r="B628" s="13"/>
      <c r="C628" s="13"/>
      <c r="D628" s="13"/>
      <c r="E628" s="13"/>
      <c r="F628" s="13"/>
      <c r="G628" s="13"/>
      <c r="H628" s="13"/>
      <c r="I628" s="13"/>
      <c r="J628" s="13"/>
      <c r="K628" s="13"/>
    </row>
    <row r="629" spans="1:11" ht="12.75" customHeight="1" x14ac:dyDescent="0.2">
      <c r="A629" s="10"/>
      <c r="B629" s="13"/>
      <c r="C629" s="13"/>
      <c r="D629" s="13"/>
      <c r="E629" s="13"/>
      <c r="F629" s="13"/>
      <c r="G629" s="13"/>
      <c r="H629" s="13"/>
      <c r="I629" s="13"/>
      <c r="J629" s="13"/>
      <c r="K629" s="13"/>
    </row>
    <row r="630" spans="1:11" ht="12.75" customHeight="1" x14ac:dyDescent="0.2">
      <c r="A630" s="10"/>
      <c r="B630" s="13"/>
      <c r="C630" s="13"/>
      <c r="D630" s="13"/>
      <c r="E630" s="13"/>
      <c r="F630" s="13"/>
      <c r="G630" s="13"/>
      <c r="H630" s="13"/>
      <c r="I630" s="13"/>
      <c r="J630" s="13"/>
      <c r="K630" s="13"/>
    </row>
    <row r="631" spans="1:11" ht="12.75" customHeight="1" x14ac:dyDescent="0.2">
      <c r="A631" s="10"/>
      <c r="B631" s="13"/>
      <c r="C631" s="13"/>
      <c r="D631" s="13"/>
      <c r="E631" s="13"/>
      <c r="F631" s="13"/>
      <c r="G631" s="13"/>
      <c r="H631" s="13"/>
      <c r="I631" s="13"/>
      <c r="J631" s="13"/>
      <c r="K631" s="13"/>
    </row>
    <row r="632" spans="1:11" ht="12.75" customHeight="1" x14ac:dyDescent="0.2">
      <c r="A632" s="10"/>
      <c r="B632" s="13"/>
      <c r="C632" s="13"/>
      <c r="D632" s="13"/>
      <c r="E632" s="13"/>
      <c r="F632" s="13"/>
      <c r="G632" s="13"/>
      <c r="H632" s="13"/>
      <c r="I632" s="13"/>
      <c r="J632" s="13"/>
      <c r="K632" s="13"/>
    </row>
    <row r="633" spans="1:11" ht="12.75" customHeight="1" x14ac:dyDescent="0.2">
      <c r="A633" s="10"/>
      <c r="B633" s="13"/>
      <c r="C633" s="13"/>
      <c r="D633" s="13"/>
      <c r="E633" s="13"/>
      <c r="F633" s="13"/>
      <c r="G633" s="13"/>
      <c r="H633" s="13"/>
      <c r="I633" s="13"/>
      <c r="J633" s="13"/>
      <c r="K633" s="13"/>
    </row>
    <row r="634" spans="1:11" ht="12.75" customHeight="1" x14ac:dyDescent="0.2">
      <c r="A634" s="10"/>
      <c r="B634" s="13"/>
      <c r="C634" s="13"/>
      <c r="D634" s="13"/>
      <c r="E634" s="13"/>
      <c r="F634" s="13"/>
      <c r="G634" s="13"/>
      <c r="H634" s="13"/>
      <c r="I634" s="13"/>
      <c r="J634" s="13"/>
      <c r="K634" s="13"/>
    </row>
    <row r="635" spans="1:11" ht="12.75" customHeight="1" x14ac:dyDescent="0.2">
      <c r="A635" s="10"/>
      <c r="B635" s="13"/>
      <c r="C635" s="13"/>
      <c r="D635" s="13"/>
      <c r="E635" s="13"/>
      <c r="F635" s="13"/>
      <c r="G635" s="13"/>
      <c r="H635" s="13"/>
      <c r="I635" s="13"/>
      <c r="J635" s="13"/>
      <c r="K635" s="13"/>
    </row>
    <row r="636" spans="1:11" ht="12.75" customHeight="1" x14ac:dyDescent="0.2">
      <c r="A636" s="10"/>
      <c r="B636" s="13"/>
      <c r="C636" s="13"/>
      <c r="D636" s="13"/>
      <c r="E636" s="13"/>
      <c r="F636" s="13"/>
      <c r="G636" s="13"/>
      <c r="H636" s="13"/>
      <c r="I636" s="13"/>
      <c r="J636" s="13"/>
      <c r="K636" s="13"/>
    </row>
    <row r="637" spans="1:11" ht="12.75" customHeight="1" x14ac:dyDescent="0.2">
      <c r="A637" s="10"/>
      <c r="B637" s="13"/>
      <c r="C637" s="13"/>
      <c r="D637" s="13"/>
      <c r="E637" s="13"/>
      <c r="F637" s="13"/>
      <c r="G637" s="13"/>
      <c r="H637" s="13"/>
      <c r="I637" s="13"/>
      <c r="J637" s="13"/>
      <c r="K637" s="13"/>
    </row>
    <row r="638" spans="1:11" ht="12.75" customHeight="1" x14ac:dyDescent="0.2">
      <c r="A638" s="10"/>
      <c r="B638" s="13"/>
      <c r="C638" s="13"/>
      <c r="D638" s="13"/>
      <c r="E638" s="13"/>
      <c r="F638" s="13"/>
      <c r="G638" s="13"/>
      <c r="H638" s="13"/>
      <c r="I638" s="13"/>
      <c r="J638" s="13"/>
      <c r="K638" s="13"/>
    </row>
    <row r="639" spans="1:11" ht="12.75" customHeight="1" x14ac:dyDescent="0.2">
      <c r="A639" s="10"/>
      <c r="B639" s="13"/>
      <c r="C639" s="13"/>
      <c r="D639" s="13"/>
      <c r="E639" s="13"/>
      <c r="F639" s="13"/>
      <c r="G639" s="13"/>
      <c r="H639" s="13"/>
      <c r="I639" s="13"/>
      <c r="J639" s="13"/>
      <c r="K639" s="13"/>
    </row>
    <row r="640" spans="1:11" ht="12.75" customHeight="1" x14ac:dyDescent="0.2">
      <c r="A640" s="10"/>
      <c r="B640" s="13"/>
      <c r="C640" s="13"/>
      <c r="D640" s="13"/>
      <c r="E640" s="13"/>
      <c r="F640" s="13"/>
      <c r="G640" s="13"/>
      <c r="H640" s="13"/>
      <c r="I640" s="13"/>
      <c r="J640" s="13"/>
      <c r="K640" s="13"/>
    </row>
    <row r="641" spans="1:11" ht="12.75" customHeight="1" x14ac:dyDescent="0.2">
      <c r="A641" s="10"/>
      <c r="B641" s="13"/>
      <c r="C641" s="13"/>
      <c r="D641" s="13"/>
      <c r="E641" s="13"/>
      <c r="F641" s="13"/>
      <c r="G641" s="13"/>
      <c r="H641" s="13"/>
      <c r="I641" s="13"/>
      <c r="J641" s="13"/>
      <c r="K641" s="13"/>
    </row>
    <row r="642" spans="1:11" ht="12.75" customHeight="1" x14ac:dyDescent="0.2">
      <c r="A642" s="10"/>
      <c r="B642" s="13"/>
      <c r="C642" s="13"/>
      <c r="D642" s="13"/>
      <c r="E642" s="13"/>
      <c r="F642" s="13"/>
      <c r="G642" s="13"/>
      <c r="H642" s="13"/>
      <c r="I642" s="13"/>
      <c r="J642" s="13"/>
      <c r="K642" s="13"/>
    </row>
    <row r="643" spans="1:11" ht="12.75" customHeight="1" x14ac:dyDescent="0.2">
      <c r="A643" s="10"/>
      <c r="B643" s="13"/>
      <c r="C643" s="13"/>
      <c r="D643" s="13"/>
      <c r="E643" s="13"/>
      <c r="F643" s="13"/>
      <c r="G643" s="13"/>
      <c r="H643" s="13"/>
      <c r="I643" s="13"/>
      <c r="J643" s="13"/>
      <c r="K643" s="13"/>
    </row>
    <row r="644" spans="1:11" ht="12.75" customHeight="1" x14ac:dyDescent="0.2">
      <c r="A644" s="10"/>
      <c r="B644" s="13"/>
      <c r="C644" s="13"/>
      <c r="D644" s="13"/>
      <c r="E644" s="13"/>
      <c r="F644" s="13"/>
      <c r="G644" s="13"/>
      <c r="H644" s="13"/>
      <c r="I644" s="13"/>
      <c r="J644" s="13"/>
      <c r="K644" s="13"/>
    </row>
    <row r="645" spans="1:11" ht="12.75" customHeight="1" x14ac:dyDescent="0.2">
      <c r="A645" s="10"/>
      <c r="B645" s="13"/>
      <c r="C645" s="13"/>
      <c r="D645" s="13"/>
      <c r="E645" s="13"/>
      <c r="F645" s="13"/>
      <c r="G645" s="13"/>
      <c r="H645" s="13"/>
      <c r="I645" s="13"/>
      <c r="J645" s="13"/>
      <c r="K645" s="13"/>
    </row>
    <row r="646" spans="1:11" ht="12.75" customHeight="1" x14ac:dyDescent="0.2">
      <c r="A646" s="10"/>
      <c r="B646" s="13"/>
      <c r="C646" s="13"/>
      <c r="D646" s="13"/>
      <c r="E646" s="13"/>
      <c r="F646" s="13"/>
      <c r="G646" s="13"/>
      <c r="H646" s="13"/>
      <c r="I646" s="13"/>
      <c r="J646" s="13"/>
      <c r="K646" s="13"/>
    </row>
    <row r="647" spans="1:11" ht="12.75" customHeight="1" x14ac:dyDescent="0.2">
      <c r="A647" s="10"/>
      <c r="B647" s="13"/>
      <c r="C647" s="13"/>
      <c r="D647" s="13"/>
      <c r="E647" s="13"/>
      <c r="F647" s="13"/>
      <c r="G647" s="13"/>
      <c r="H647" s="13"/>
      <c r="I647" s="13"/>
      <c r="J647" s="13"/>
      <c r="K647" s="13"/>
    </row>
    <row r="648" spans="1:11" ht="12.75" customHeight="1" x14ac:dyDescent="0.2">
      <c r="A648" s="10"/>
      <c r="B648" s="13"/>
      <c r="C648" s="13"/>
      <c r="D648" s="13"/>
      <c r="E648" s="13"/>
      <c r="F648" s="13"/>
      <c r="G648" s="13"/>
      <c r="H648" s="13"/>
      <c r="I648" s="13"/>
      <c r="J648" s="13"/>
      <c r="K648" s="13"/>
    </row>
    <row r="649" spans="1:11" ht="12.75" customHeight="1" x14ac:dyDescent="0.2">
      <c r="A649" s="10"/>
      <c r="B649" s="13"/>
      <c r="C649" s="13"/>
      <c r="D649" s="13"/>
      <c r="E649" s="13"/>
      <c r="F649" s="13"/>
      <c r="G649" s="13"/>
      <c r="H649" s="13"/>
      <c r="I649" s="13"/>
      <c r="J649" s="13"/>
      <c r="K649" s="13"/>
    </row>
    <row r="650" spans="1:11" ht="12.75" customHeight="1" x14ac:dyDescent="0.2">
      <c r="A650" s="10"/>
      <c r="B650" s="13"/>
      <c r="C650" s="13"/>
      <c r="D650" s="13"/>
      <c r="E650" s="13"/>
      <c r="F650" s="13"/>
      <c r="G650" s="13"/>
      <c r="H650" s="13"/>
      <c r="I650" s="13"/>
      <c r="J650" s="13"/>
      <c r="K650" s="13"/>
    </row>
    <row r="651" spans="1:11" ht="12.75" customHeight="1" x14ac:dyDescent="0.2">
      <c r="A651" s="10"/>
      <c r="B651" s="13"/>
      <c r="C651" s="13"/>
      <c r="D651" s="13"/>
      <c r="E651" s="13"/>
      <c r="F651" s="13"/>
      <c r="G651" s="13"/>
      <c r="H651" s="13"/>
      <c r="I651" s="13"/>
      <c r="J651" s="13"/>
      <c r="K651" s="13"/>
    </row>
    <row r="652" spans="1:11" ht="12.75" customHeight="1" x14ac:dyDescent="0.2">
      <c r="A652" s="10"/>
      <c r="B652" s="13"/>
      <c r="C652" s="13"/>
      <c r="D652" s="13"/>
      <c r="E652" s="13"/>
      <c r="F652" s="13"/>
      <c r="G652" s="13"/>
      <c r="H652" s="13"/>
      <c r="I652" s="13"/>
      <c r="J652" s="13"/>
      <c r="K652" s="13"/>
    </row>
    <row r="653" spans="1:11" ht="12.75" customHeight="1" x14ac:dyDescent="0.2">
      <c r="A653" s="10"/>
      <c r="B653" s="13"/>
      <c r="C653" s="13"/>
      <c r="D653" s="13"/>
      <c r="E653" s="13"/>
      <c r="F653" s="13"/>
      <c r="G653" s="13"/>
      <c r="H653" s="13"/>
      <c r="I653" s="13"/>
      <c r="J653" s="13"/>
      <c r="K653" s="13"/>
    </row>
    <row r="654" spans="1:11" ht="12.75" customHeight="1" x14ac:dyDescent="0.2">
      <c r="A654" s="10"/>
      <c r="B654" s="13"/>
      <c r="C654" s="13"/>
      <c r="D654" s="13"/>
      <c r="E654" s="13"/>
      <c r="F654" s="13"/>
      <c r="G654" s="13"/>
      <c r="H654" s="13"/>
      <c r="I654" s="13"/>
      <c r="J654" s="13"/>
      <c r="K654" s="13"/>
    </row>
    <row r="655" spans="1:11" ht="12.75" customHeight="1" x14ac:dyDescent="0.2">
      <c r="A655" s="10"/>
      <c r="B655" s="13"/>
      <c r="C655" s="13"/>
      <c r="D655" s="13"/>
      <c r="E655" s="13"/>
      <c r="F655" s="13"/>
      <c r="G655" s="13"/>
      <c r="H655" s="13"/>
      <c r="I655" s="13"/>
      <c r="J655" s="13"/>
      <c r="K655" s="13"/>
    </row>
    <row r="656" spans="1:11" ht="12.75" customHeight="1" x14ac:dyDescent="0.2">
      <c r="A656" s="10"/>
      <c r="B656" s="13"/>
      <c r="C656" s="13"/>
      <c r="D656" s="13"/>
      <c r="E656" s="13"/>
      <c r="F656" s="13"/>
      <c r="G656" s="13"/>
      <c r="H656" s="13"/>
      <c r="I656" s="13"/>
      <c r="J656" s="13"/>
      <c r="K656" s="13"/>
    </row>
    <row r="657" spans="1:11" ht="12.75" customHeight="1" x14ac:dyDescent="0.2">
      <c r="A657" s="10"/>
      <c r="B657" s="13"/>
      <c r="C657" s="13"/>
      <c r="D657" s="13"/>
      <c r="E657" s="13"/>
      <c r="F657" s="13"/>
      <c r="G657" s="13"/>
      <c r="H657" s="13"/>
      <c r="I657" s="13"/>
      <c r="J657" s="13"/>
      <c r="K657" s="13"/>
    </row>
    <row r="658" spans="1:11" ht="12.75" customHeight="1" x14ac:dyDescent="0.2">
      <c r="A658" s="10"/>
      <c r="B658" s="13"/>
      <c r="C658" s="13"/>
      <c r="D658" s="13"/>
      <c r="E658" s="13"/>
      <c r="F658" s="13"/>
      <c r="G658" s="13"/>
      <c r="H658" s="13"/>
      <c r="I658" s="13"/>
      <c r="J658" s="13"/>
      <c r="K658" s="13"/>
    </row>
    <row r="659" spans="1:11" ht="12.75" customHeight="1" x14ac:dyDescent="0.2">
      <c r="A659" s="10"/>
      <c r="B659" s="13"/>
      <c r="C659" s="13"/>
      <c r="D659" s="13"/>
      <c r="E659" s="13"/>
      <c r="F659" s="13"/>
      <c r="G659" s="13"/>
      <c r="H659" s="13"/>
      <c r="I659" s="13"/>
      <c r="J659" s="13"/>
      <c r="K659" s="13"/>
    </row>
    <row r="660" spans="1:11" ht="12.75" customHeight="1" x14ac:dyDescent="0.2">
      <c r="A660" s="10"/>
      <c r="B660" s="13"/>
      <c r="C660" s="13"/>
      <c r="D660" s="13"/>
      <c r="E660" s="13"/>
      <c r="F660" s="13"/>
      <c r="G660" s="13"/>
      <c r="H660" s="13"/>
      <c r="I660" s="13"/>
      <c r="J660" s="13"/>
      <c r="K660" s="13"/>
    </row>
    <row r="661" spans="1:11" ht="12.75" customHeight="1" x14ac:dyDescent="0.2">
      <c r="A661" s="10"/>
      <c r="B661" s="13"/>
      <c r="C661" s="13"/>
      <c r="D661" s="13"/>
      <c r="E661" s="13"/>
      <c r="F661" s="13"/>
      <c r="G661" s="13"/>
      <c r="H661" s="13"/>
      <c r="I661" s="13"/>
      <c r="J661" s="13"/>
      <c r="K661" s="13"/>
    </row>
    <row r="662" spans="1:11" ht="12.75" customHeight="1" x14ac:dyDescent="0.2">
      <c r="A662" s="10"/>
      <c r="B662" s="13"/>
      <c r="C662" s="13"/>
      <c r="D662" s="13"/>
      <c r="E662" s="13"/>
      <c r="F662" s="13"/>
      <c r="G662" s="13"/>
      <c r="H662" s="13"/>
      <c r="I662" s="13"/>
      <c r="J662" s="13"/>
      <c r="K662" s="13"/>
    </row>
    <row r="663" spans="1:11" ht="12.75" customHeight="1" x14ac:dyDescent="0.2">
      <c r="A663" s="10"/>
      <c r="B663" s="13"/>
      <c r="C663" s="13"/>
      <c r="D663" s="13"/>
      <c r="E663" s="13"/>
      <c r="F663" s="13"/>
      <c r="G663" s="13"/>
      <c r="H663" s="13"/>
      <c r="I663" s="13"/>
      <c r="J663" s="13"/>
      <c r="K663" s="13"/>
    </row>
    <row r="664" spans="1:11" ht="12.75" customHeight="1" x14ac:dyDescent="0.2">
      <c r="A664" s="10"/>
      <c r="B664" s="13"/>
      <c r="C664" s="13"/>
      <c r="D664" s="13"/>
      <c r="E664" s="13"/>
      <c r="F664" s="13"/>
      <c r="G664" s="13"/>
      <c r="H664" s="13"/>
      <c r="I664" s="13"/>
      <c r="J664" s="13"/>
      <c r="K664" s="13"/>
    </row>
    <row r="665" spans="1:11" ht="12.75" customHeight="1" x14ac:dyDescent="0.2">
      <c r="A665" s="10"/>
      <c r="B665" s="13"/>
      <c r="C665" s="13"/>
      <c r="D665" s="13"/>
      <c r="E665" s="13"/>
      <c r="F665" s="13"/>
      <c r="G665" s="13"/>
      <c r="H665" s="13"/>
      <c r="I665" s="13"/>
      <c r="J665" s="13"/>
      <c r="K665" s="13"/>
    </row>
    <row r="666" spans="1:11" ht="12.75" customHeight="1" x14ac:dyDescent="0.2">
      <c r="A666" s="10"/>
      <c r="B666" s="13"/>
      <c r="C666" s="13"/>
      <c r="D666" s="13"/>
      <c r="E666" s="13"/>
      <c r="F666" s="13"/>
      <c r="G666" s="13"/>
      <c r="H666" s="13"/>
      <c r="I666" s="13"/>
      <c r="J666" s="13"/>
      <c r="K666" s="13"/>
    </row>
    <row r="667" spans="1:11" ht="12.75" customHeight="1" x14ac:dyDescent="0.2">
      <c r="A667" s="10"/>
      <c r="B667" s="13"/>
      <c r="C667" s="13"/>
      <c r="D667" s="13"/>
      <c r="E667" s="13"/>
      <c r="F667" s="13"/>
      <c r="G667" s="13"/>
      <c r="H667" s="13"/>
      <c r="I667" s="13"/>
      <c r="J667" s="13"/>
      <c r="K667" s="13"/>
    </row>
    <row r="668" spans="1:11" ht="12.75" customHeight="1" x14ac:dyDescent="0.2">
      <c r="A668" s="10"/>
      <c r="B668" s="13"/>
      <c r="C668" s="13"/>
      <c r="D668" s="13"/>
      <c r="E668" s="13"/>
      <c r="F668" s="13"/>
      <c r="G668" s="13"/>
      <c r="H668" s="13"/>
      <c r="I668" s="13"/>
      <c r="J668" s="13"/>
      <c r="K668" s="13"/>
    </row>
    <row r="669" spans="1:11" ht="12.75" customHeight="1" x14ac:dyDescent="0.2">
      <c r="A669" s="10"/>
      <c r="B669" s="13"/>
      <c r="C669" s="13"/>
      <c r="D669" s="13"/>
      <c r="E669" s="13"/>
      <c r="F669" s="13"/>
      <c r="G669" s="13"/>
      <c r="H669" s="13"/>
      <c r="I669" s="13"/>
      <c r="J669" s="13"/>
      <c r="K669" s="13"/>
    </row>
    <row r="670" spans="1:11" ht="12.75" customHeight="1" x14ac:dyDescent="0.2">
      <c r="A670" s="10"/>
      <c r="B670" s="13"/>
      <c r="C670" s="13"/>
      <c r="D670" s="13"/>
      <c r="E670" s="13"/>
      <c r="F670" s="13"/>
      <c r="G670" s="13"/>
      <c r="H670" s="13"/>
      <c r="I670" s="13"/>
      <c r="J670" s="13"/>
      <c r="K670" s="13"/>
    </row>
    <row r="671" spans="1:11" ht="12.75" customHeight="1" x14ac:dyDescent="0.2">
      <c r="A671" s="10"/>
      <c r="B671" s="13"/>
      <c r="C671" s="13"/>
      <c r="D671" s="13"/>
      <c r="E671" s="13"/>
      <c r="F671" s="13"/>
      <c r="G671" s="13"/>
      <c r="H671" s="13"/>
      <c r="I671" s="13"/>
      <c r="J671" s="13"/>
      <c r="K671" s="13"/>
    </row>
    <row r="672" spans="1:11" ht="12.75" customHeight="1" x14ac:dyDescent="0.2">
      <c r="A672" s="10"/>
      <c r="B672" s="13"/>
      <c r="C672" s="13"/>
      <c r="D672" s="13"/>
      <c r="E672" s="13"/>
      <c r="F672" s="13"/>
      <c r="G672" s="13"/>
      <c r="H672" s="13"/>
      <c r="I672" s="13"/>
      <c r="J672" s="13"/>
      <c r="K672" s="13"/>
    </row>
    <row r="673" spans="1:11" ht="12.75" customHeight="1" x14ac:dyDescent="0.2">
      <c r="A673" s="10"/>
      <c r="B673" s="13"/>
      <c r="C673" s="13"/>
      <c r="D673" s="13"/>
      <c r="E673" s="13"/>
      <c r="F673" s="13"/>
      <c r="G673" s="13"/>
      <c r="H673" s="13"/>
      <c r="I673" s="13"/>
      <c r="J673" s="13"/>
      <c r="K673" s="13"/>
    </row>
    <row r="674" spans="1:11" ht="12.75" customHeight="1" x14ac:dyDescent="0.2">
      <c r="A674" s="10"/>
      <c r="B674" s="13"/>
      <c r="C674" s="13"/>
      <c r="D674" s="13"/>
      <c r="E674" s="13"/>
      <c r="F674" s="13"/>
      <c r="G674" s="13"/>
      <c r="H674" s="13"/>
      <c r="I674" s="13"/>
      <c r="J674" s="13"/>
      <c r="K674" s="13"/>
    </row>
    <row r="675" spans="1:11" ht="12.75" customHeight="1" x14ac:dyDescent="0.2">
      <c r="A675" s="10"/>
      <c r="B675" s="13"/>
      <c r="C675" s="13"/>
      <c r="D675" s="13"/>
      <c r="E675" s="13"/>
      <c r="F675" s="13"/>
      <c r="G675" s="13"/>
      <c r="H675" s="13"/>
      <c r="I675" s="13"/>
      <c r="J675" s="13"/>
      <c r="K675" s="13"/>
    </row>
    <row r="676" spans="1:11" ht="12.75" customHeight="1" x14ac:dyDescent="0.2">
      <c r="A676" s="10"/>
      <c r="B676" s="13"/>
      <c r="C676" s="13"/>
      <c r="D676" s="13"/>
      <c r="E676" s="13"/>
      <c r="F676" s="13"/>
      <c r="G676" s="13"/>
      <c r="H676" s="13"/>
      <c r="I676" s="13"/>
      <c r="J676" s="13"/>
      <c r="K676" s="13"/>
    </row>
    <row r="677" spans="1:11" ht="12.75" customHeight="1" x14ac:dyDescent="0.2">
      <c r="A677" s="10"/>
      <c r="B677" s="13"/>
      <c r="C677" s="13"/>
      <c r="D677" s="13"/>
      <c r="E677" s="13"/>
      <c r="F677" s="13"/>
      <c r="G677" s="13"/>
      <c r="H677" s="13"/>
      <c r="I677" s="13"/>
      <c r="J677" s="13"/>
      <c r="K677" s="13"/>
    </row>
    <row r="678" spans="1:11" ht="12.75" customHeight="1" x14ac:dyDescent="0.2">
      <c r="A678" s="10"/>
      <c r="B678" s="13"/>
      <c r="C678" s="13"/>
      <c r="D678" s="13"/>
      <c r="E678" s="13"/>
      <c r="F678" s="13"/>
      <c r="G678" s="13"/>
      <c r="H678" s="13"/>
      <c r="I678" s="13"/>
      <c r="J678" s="13"/>
      <c r="K678" s="13"/>
    </row>
    <row r="679" spans="1:11" ht="12.75" customHeight="1" x14ac:dyDescent="0.2">
      <c r="A679" s="10"/>
      <c r="B679" s="13"/>
      <c r="C679" s="13"/>
      <c r="D679" s="13"/>
      <c r="E679" s="13"/>
      <c r="F679" s="13"/>
      <c r="G679" s="13"/>
      <c r="H679" s="13"/>
      <c r="I679" s="13"/>
      <c r="J679" s="13"/>
      <c r="K679" s="13"/>
    </row>
    <row r="680" spans="1:11" ht="12.75" customHeight="1" x14ac:dyDescent="0.2">
      <c r="A680" s="10"/>
      <c r="B680" s="13"/>
      <c r="C680" s="13"/>
      <c r="D680" s="13"/>
      <c r="E680" s="13"/>
      <c r="F680" s="13"/>
      <c r="G680" s="13"/>
      <c r="H680" s="13"/>
      <c r="I680" s="13"/>
      <c r="J680" s="13"/>
      <c r="K680" s="13"/>
    </row>
    <row r="681" spans="1:11" ht="12.75" customHeight="1" x14ac:dyDescent="0.2">
      <c r="A681" s="10"/>
      <c r="B681" s="13"/>
      <c r="C681" s="13"/>
      <c r="D681" s="13"/>
      <c r="E681" s="13"/>
      <c r="F681" s="13"/>
      <c r="G681" s="13"/>
      <c r="H681" s="13"/>
      <c r="I681" s="13"/>
      <c r="J681" s="13"/>
      <c r="K681" s="13"/>
    </row>
    <row r="682" spans="1:11" ht="12.75" customHeight="1" x14ac:dyDescent="0.2">
      <c r="A682" s="10"/>
      <c r="B682" s="13"/>
      <c r="C682" s="13"/>
      <c r="D682" s="13"/>
      <c r="E682" s="13"/>
      <c r="F682" s="13"/>
      <c r="G682" s="13"/>
      <c r="H682" s="13"/>
      <c r="I682" s="13"/>
      <c r="J682" s="13"/>
      <c r="K682" s="13"/>
    </row>
    <row r="683" spans="1:11" ht="12.75" customHeight="1" x14ac:dyDescent="0.2">
      <c r="A683" s="10"/>
      <c r="B683" s="13"/>
      <c r="C683" s="13"/>
      <c r="D683" s="13"/>
      <c r="E683" s="13"/>
      <c r="F683" s="13"/>
      <c r="G683" s="13"/>
      <c r="H683" s="13"/>
      <c r="I683" s="13"/>
      <c r="J683" s="13"/>
      <c r="K683" s="13"/>
    </row>
    <row r="684" spans="1:11" ht="12.75" customHeight="1" x14ac:dyDescent="0.2">
      <c r="A684" s="10"/>
      <c r="B684" s="13"/>
      <c r="C684" s="13"/>
      <c r="D684" s="13"/>
      <c r="E684" s="13"/>
      <c r="F684" s="13"/>
      <c r="G684" s="13"/>
      <c r="H684" s="13"/>
      <c r="I684" s="13"/>
      <c r="J684" s="13"/>
      <c r="K684" s="13"/>
    </row>
    <row r="685" spans="1:11" ht="12.75" customHeight="1" x14ac:dyDescent="0.2">
      <c r="A685" s="10"/>
      <c r="B685" s="13"/>
      <c r="C685" s="13"/>
      <c r="D685" s="13"/>
      <c r="E685" s="13"/>
      <c r="F685" s="13"/>
      <c r="G685" s="13"/>
      <c r="H685" s="13"/>
      <c r="I685" s="13"/>
      <c r="J685" s="13"/>
      <c r="K685" s="13"/>
    </row>
    <row r="686" spans="1:11" ht="12.75" customHeight="1" x14ac:dyDescent="0.2">
      <c r="A686" s="10"/>
      <c r="B686" s="13"/>
      <c r="C686" s="13"/>
      <c r="D686" s="13"/>
      <c r="E686" s="13"/>
      <c r="F686" s="13"/>
      <c r="G686" s="13"/>
      <c r="H686" s="13"/>
      <c r="I686" s="13"/>
      <c r="J686" s="13"/>
      <c r="K686" s="13"/>
    </row>
    <row r="687" spans="1:11" ht="12.75" customHeight="1" x14ac:dyDescent="0.2">
      <c r="A687" s="10"/>
      <c r="B687" s="13"/>
      <c r="C687" s="13"/>
      <c r="D687" s="13"/>
      <c r="E687" s="13"/>
      <c r="F687" s="13"/>
      <c r="G687" s="13"/>
      <c r="H687" s="13"/>
      <c r="I687" s="13"/>
      <c r="J687" s="13"/>
      <c r="K687" s="13"/>
    </row>
    <row r="688" spans="1:11" ht="12.75" customHeight="1" x14ac:dyDescent="0.2">
      <c r="A688" s="10"/>
      <c r="B688" s="13"/>
      <c r="C688" s="13"/>
      <c r="D688" s="13"/>
      <c r="E688" s="13"/>
      <c r="F688" s="13"/>
      <c r="G688" s="13"/>
      <c r="H688" s="13"/>
      <c r="I688" s="13"/>
      <c r="J688" s="13"/>
      <c r="K688" s="13"/>
    </row>
    <row r="689" spans="1:11" ht="12.75" customHeight="1" x14ac:dyDescent="0.2">
      <c r="A689" s="10"/>
      <c r="B689" s="13"/>
      <c r="C689" s="13"/>
      <c r="D689" s="13"/>
      <c r="E689" s="13"/>
      <c r="F689" s="13"/>
      <c r="G689" s="13"/>
      <c r="H689" s="13"/>
      <c r="I689" s="13"/>
      <c r="J689" s="13"/>
      <c r="K689" s="13"/>
    </row>
    <row r="690" spans="1:11" ht="12.75" customHeight="1" x14ac:dyDescent="0.2">
      <c r="A690" s="10"/>
      <c r="B690" s="13"/>
      <c r="C690" s="13"/>
      <c r="D690" s="13"/>
      <c r="E690" s="13"/>
      <c r="F690" s="13"/>
      <c r="G690" s="13"/>
      <c r="H690" s="13"/>
      <c r="I690" s="13"/>
      <c r="J690" s="13"/>
      <c r="K690" s="13"/>
    </row>
    <row r="691" spans="1:11" ht="12.75" customHeight="1" x14ac:dyDescent="0.2">
      <c r="A691" s="10"/>
      <c r="B691" s="13"/>
      <c r="C691" s="13"/>
      <c r="D691" s="13"/>
      <c r="E691" s="13"/>
      <c r="F691" s="13"/>
      <c r="G691" s="13"/>
      <c r="H691" s="13"/>
      <c r="I691" s="13"/>
      <c r="J691" s="13"/>
      <c r="K691" s="13"/>
    </row>
    <row r="692" spans="1:11" ht="12.75" customHeight="1" x14ac:dyDescent="0.2">
      <c r="A692" s="10"/>
      <c r="B692" s="13"/>
      <c r="C692" s="13"/>
      <c r="D692" s="13"/>
      <c r="E692" s="13"/>
      <c r="F692" s="13"/>
      <c r="G692" s="13"/>
      <c r="H692" s="13"/>
      <c r="I692" s="13"/>
      <c r="J692" s="13"/>
      <c r="K692" s="13"/>
    </row>
    <row r="693" spans="1:11" ht="12.75" customHeight="1" x14ac:dyDescent="0.2">
      <c r="A693" s="10"/>
      <c r="B693" s="13"/>
      <c r="C693" s="13"/>
      <c r="D693" s="13"/>
      <c r="E693" s="13"/>
      <c r="F693" s="13"/>
      <c r="G693" s="13"/>
      <c r="H693" s="13"/>
      <c r="I693" s="13"/>
      <c r="J693" s="13"/>
      <c r="K693" s="13"/>
    </row>
    <row r="694" spans="1:11" ht="12.75" customHeight="1" x14ac:dyDescent="0.2">
      <c r="A694" s="10"/>
      <c r="B694" s="13"/>
      <c r="C694" s="13"/>
      <c r="D694" s="13"/>
      <c r="E694" s="13"/>
      <c r="F694" s="13"/>
      <c r="G694" s="13"/>
      <c r="H694" s="13"/>
      <c r="I694" s="13"/>
      <c r="J694" s="13"/>
      <c r="K694" s="13"/>
    </row>
    <row r="695" spans="1:11" ht="12.75" customHeight="1" x14ac:dyDescent="0.2">
      <c r="A695" s="10"/>
      <c r="B695" s="13"/>
      <c r="C695" s="13"/>
      <c r="D695" s="13"/>
      <c r="E695" s="13"/>
      <c r="F695" s="13"/>
      <c r="G695" s="13"/>
      <c r="H695" s="13"/>
      <c r="I695" s="13"/>
      <c r="J695" s="13"/>
      <c r="K695" s="13"/>
    </row>
    <row r="696" spans="1:11" ht="12.75" customHeight="1" x14ac:dyDescent="0.2">
      <c r="A696" s="10"/>
      <c r="B696" s="13"/>
      <c r="C696" s="13"/>
      <c r="D696" s="13"/>
      <c r="E696" s="13"/>
      <c r="F696" s="13"/>
      <c r="G696" s="13"/>
      <c r="H696" s="13"/>
      <c r="I696" s="13"/>
      <c r="J696" s="13"/>
      <c r="K696" s="13"/>
    </row>
    <row r="697" spans="1:11" ht="12.75" customHeight="1" x14ac:dyDescent="0.2">
      <c r="A697" s="10"/>
      <c r="B697" s="13"/>
      <c r="C697" s="13"/>
      <c r="D697" s="13"/>
      <c r="E697" s="13"/>
      <c r="F697" s="13"/>
      <c r="G697" s="13"/>
      <c r="H697" s="13"/>
      <c r="I697" s="13"/>
      <c r="J697" s="13"/>
      <c r="K697" s="13"/>
    </row>
    <row r="698" spans="1:11" ht="12.75" customHeight="1" x14ac:dyDescent="0.2">
      <c r="A698" s="10"/>
      <c r="B698" s="13"/>
      <c r="C698" s="13"/>
      <c r="D698" s="13"/>
      <c r="E698" s="13"/>
      <c r="F698" s="13"/>
      <c r="G698" s="13"/>
      <c r="H698" s="13"/>
      <c r="I698" s="13"/>
      <c r="J698" s="13"/>
      <c r="K698" s="13"/>
    </row>
    <row r="699" spans="1:11" ht="12.75" customHeight="1" x14ac:dyDescent="0.2">
      <c r="A699" s="10"/>
      <c r="B699" s="13"/>
      <c r="C699" s="13"/>
      <c r="D699" s="13"/>
      <c r="E699" s="13"/>
      <c r="F699" s="13"/>
      <c r="G699" s="13"/>
      <c r="H699" s="13"/>
      <c r="I699" s="13"/>
      <c r="J699" s="13"/>
      <c r="K699" s="13"/>
    </row>
    <row r="700" spans="1:11" ht="12.75" customHeight="1" x14ac:dyDescent="0.2">
      <c r="A700" s="10"/>
      <c r="B700" s="13"/>
      <c r="C700" s="13"/>
      <c r="D700" s="13"/>
      <c r="E700" s="13"/>
      <c r="F700" s="13"/>
      <c r="G700" s="13"/>
      <c r="H700" s="13"/>
      <c r="I700" s="13"/>
      <c r="J700" s="13"/>
      <c r="K700" s="13"/>
    </row>
    <row r="701" spans="1:11" ht="12.75" customHeight="1" x14ac:dyDescent="0.2">
      <c r="A701" s="10"/>
      <c r="B701" s="13"/>
      <c r="C701" s="13"/>
      <c r="D701" s="13"/>
      <c r="E701" s="13"/>
      <c r="F701" s="13"/>
      <c r="G701" s="13"/>
      <c r="H701" s="13"/>
      <c r="I701" s="13"/>
      <c r="J701" s="13"/>
      <c r="K701" s="13"/>
    </row>
    <row r="702" spans="1:11" ht="12.75" customHeight="1" x14ac:dyDescent="0.2">
      <c r="A702" s="10"/>
      <c r="B702" s="13"/>
      <c r="C702" s="13"/>
      <c r="D702" s="13"/>
      <c r="E702" s="13"/>
      <c r="F702" s="13"/>
      <c r="G702" s="13"/>
      <c r="H702" s="13"/>
      <c r="I702" s="13"/>
      <c r="J702" s="13"/>
      <c r="K702" s="13"/>
    </row>
    <row r="703" spans="1:11" ht="12.75" customHeight="1" x14ac:dyDescent="0.2">
      <c r="A703" s="10"/>
      <c r="B703" s="13"/>
      <c r="C703" s="13"/>
      <c r="D703" s="13"/>
      <c r="E703" s="13"/>
      <c r="F703" s="13"/>
      <c r="G703" s="13"/>
      <c r="H703" s="13"/>
      <c r="I703" s="13"/>
      <c r="J703" s="13"/>
      <c r="K703" s="13"/>
    </row>
    <row r="704" spans="1:11" ht="12.75" customHeight="1" x14ac:dyDescent="0.2">
      <c r="A704" s="10"/>
      <c r="B704" s="13"/>
      <c r="C704" s="13"/>
      <c r="D704" s="13"/>
      <c r="E704" s="13"/>
      <c r="F704" s="13"/>
      <c r="G704" s="13"/>
      <c r="H704" s="13"/>
      <c r="I704" s="13"/>
      <c r="J704" s="13"/>
      <c r="K704" s="13"/>
    </row>
    <row r="705" spans="1:11" ht="12.75" customHeight="1" x14ac:dyDescent="0.2">
      <c r="A705" s="10"/>
      <c r="B705" s="13"/>
      <c r="C705" s="13"/>
      <c r="D705" s="13"/>
      <c r="E705" s="13"/>
      <c r="F705" s="13"/>
      <c r="G705" s="13"/>
      <c r="H705" s="13"/>
      <c r="I705" s="13"/>
      <c r="J705" s="13"/>
      <c r="K705" s="13"/>
    </row>
    <row r="706" spans="1:11" ht="12.75" customHeight="1" x14ac:dyDescent="0.2">
      <c r="A706" s="10"/>
      <c r="B706" s="13"/>
      <c r="C706" s="13"/>
      <c r="D706" s="13"/>
      <c r="E706" s="13"/>
      <c r="F706" s="13"/>
      <c r="G706" s="13"/>
      <c r="H706" s="13"/>
      <c r="I706" s="13"/>
      <c r="J706" s="13"/>
      <c r="K706" s="13"/>
    </row>
    <row r="707" spans="1:11" ht="12.75" customHeight="1" x14ac:dyDescent="0.2">
      <c r="A707" s="10"/>
      <c r="B707" s="13"/>
      <c r="C707" s="13"/>
      <c r="D707" s="13"/>
      <c r="E707" s="13"/>
      <c r="F707" s="13"/>
      <c r="G707" s="13"/>
      <c r="H707" s="13"/>
      <c r="I707" s="13"/>
      <c r="J707" s="13"/>
      <c r="K707" s="13"/>
    </row>
    <row r="708" spans="1:11" ht="12.75" customHeight="1" x14ac:dyDescent="0.2">
      <c r="A708" s="10"/>
      <c r="B708" s="13"/>
      <c r="C708" s="13"/>
      <c r="D708" s="13"/>
      <c r="E708" s="13"/>
      <c r="F708" s="13"/>
      <c r="G708" s="13"/>
      <c r="H708" s="13"/>
      <c r="I708" s="13"/>
      <c r="J708" s="13"/>
      <c r="K708" s="13"/>
    </row>
    <row r="709" spans="1:11" ht="12.75" customHeight="1" x14ac:dyDescent="0.2">
      <c r="A709" s="10"/>
      <c r="B709" s="13"/>
      <c r="C709" s="13"/>
      <c r="D709" s="13"/>
      <c r="E709" s="13"/>
      <c r="F709" s="13"/>
      <c r="G709" s="13"/>
      <c r="H709" s="13"/>
      <c r="I709" s="13"/>
      <c r="J709" s="13"/>
      <c r="K709" s="13"/>
    </row>
    <row r="710" spans="1:11" ht="12.75" customHeight="1" x14ac:dyDescent="0.2">
      <c r="A710" s="10"/>
      <c r="B710" s="13"/>
      <c r="C710" s="13"/>
      <c r="D710" s="13"/>
      <c r="E710" s="13"/>
      <c r="F710" s="13"/>
      <c r="G710" s="13"/>
      <c r="H710" s="13"/>
      <c r="I710" s="13"/>
      <c r="J710" s="13"/>
      <c r="K710" s="13"/>
    </row>
    <row r="711" spans="1:11" ht="12.75" customHeight="1" x14ac:dyDescent="0.2">
      <c r="A711" s="10"/>
      <c r="B711" s="13"/>
      <c r="C711" s="13"/>
      <c r="D711" s="13"/>
      <c r="E711" s="13"/>
      <c r="F711" s="13"/>
      <c r="G711" s="13"/>
      <c r="H711" s="13"/>
      <c r="I711" s="13"/>
      <c r="J711" s="13"/>
      <c r="K711" s="13"/>
    </row>
    <row r="712" spans="1:11" ht="12.75" customHeight="1" x14ac:dyDescent="0.2">
      <c r="A712" s="10"/>
      <c r="B712" s="13"/>
      <c r="C712" s="13"/>
      <c r="D712" s="13"/>
      <c r="E712" s="13"/>
      <c r="F712" s="13"/>
      <c r="G712" s="13"/>
      <c r="H712" s="13"/>
      <c r="I712" s="13"/>
      <c r="J712" s="13"/>
      <c r="K712" s="13"/>
    </row>
    <row r="713" spans="1:11" ht="12.75" customHeight="1" x14ac:dyDescent="0.2">
      <c r="A713" s="10"/>
      <c r="B713" s="13"/>
      <c r="C713" s="13"/>
      <c r="D713" s="13"/>
      <c r="E713" s="13"/>
      <c r="F713" s="13"/>
      <c r="G713" s="13"/>
      <c r="H713" s="13"/>
      <c r="I713" s="13"/>
      <c r="J713" s="13"/>
      <c r="K713" s="13"/>
    </row>
    <row r="714" spans="1:11" ht="12.75" customHeight="1" x14ac:dyDescent="0.2">
      <c r="A714" s="10"/>
      <c r="B714" s="13"/>
      <c r="C714" s="13"/>
      <c r="D714" s="13"/>
      <c r="E714" s="13"/>
      <c r="F714" s="13"/>
      <c r="G714" s="13"/>
      <c r="H714" s="13"/>
      <c r="I714" s="13"/>
      <c r="J714" s="13"/>
      <c r="K714" s="13"/>
    </row>
    <row r="715" spans="1:11" ht="12.75" customHeight="1" x14ac:dyDescent="0.2">
      <c r="A715" s="10"/>
      <c r="B715" s="13"/>
      <c r="C715" s="13"/>
      <c r="D715" s="13"/>
      <c r="E715" s="13"/>
      <c r="F715" s="13"/>
      <c r="G715" s="13"/>
      <c r="H715" s="13"/>
      <c r="I715" s="13"/>
      <c r="J715" s="13"/>
      <c r="K715" s="13"/>
    </row>
    <row r="716" spans="1:11" ht="12.75" customHeight="1" x14ac:dyDescent="0.2">
      <c r="A716" s="10"/>
      <c r="B716" s="13"/>
      <c r="C716" s="13"/>
      <c r="D716" s="13"/>
      <c r="E716" s="13"/>
      <c r="F716" s="13"/>
      <c r="G716" s="13"/>
      <c r="H716" s="13"/>
      <c r="I716" s="13"/>
      <c r="J716" s="13"/>
      <c r="K716" s="13"/>
    </row>
    <row r="717" spans="1:11" ht="12.75" customHeight="1" x14ac:dyDescent="0.2">
      <c r="A717" s="10"/>
      <c r="B717" s="13"/>
      <c r="C717" s="13"/>
      <c r="D717" s="13"/>
      <c r="E717" s="13"/>
      <c r="F717" s="13"/>
      <c r="G717" s="13"/>
      <c r="H717" s="13"/>
      <c r="I717" s="13"/>
      <c r="J717" s="13"/>
      <c r="K717" s="13"/>
    </row>
    <row r="718" spans="1:11" ht="12.75" customHeight="1" x14ac:dyDescent="0.2">
      <c r="A718" s="10"/>
      <c r="B718" s="13"/>
      <c r="C718" s="13"/>
      <c r="D718" s="13"/>
      <c r="E718" s="13"/>
      <c r="F718" s="13"/>
      <c r="G718" s="13"/>
      <c r="H718" s="13"/>
      <c r="I718" s="13"/>
      <c r="J718" s="13"/>
      <c r="K718" s="13"/>
    </row>
    <row r="719" spans="1:11" ht="12.75" customHeight="1" x14ac:dyDescent="0.2">
      <c r="A719" s="10"/>
      <c r="B719" s="13"/>
      <c r="C719" s="13"/>
      <c r="D719" s="13"/>
      <c r="E719" s="13"/>
      <c r="F719" s="13"/>
      <c r="G719" s="13"/>
      <c r="H719" s="13"/>
      <c r="I719" s="13"/>
      <c r="J719" s="13"/>
      <c r="K719" s="13"/>
    </row>
    <row r="720" spans="1:11" ht="12.75" customHeight="1" x14ac:dyDescent="0.2">
      <c r="A720" s="10"/>
      <c r="B720" s="13"/>
      <c r="C720" s="13"/>
      <c r="D720" s="13"/>
      <c r="E720" s="13"/>
      <c r="F720" s="13"/>
      <c r="G720" s="13"/>
      <c r="H720" s="13"/>
      <c r="I720" s="13"/>
      <c r="J720" s="13"/>
      <c r="K720" s="13"/>
    </row>
    <row r="721" spans="1:11" ht="12.75" customHeight="1" x14ac:dyDescent="0.2">
      <c r="A721" s="10"/>
      <c r="B721" s="13"/>
      <c r="C721" s="13"/>
      <c r="D721" s="13"/>
      <c r="E721" s="13"/>
      <c r="F721" s="13"/>
      <c r="G721" s="13"/>
      <c r="H721" s="13"/>
      <c r="I721" s="13"/>
      <c r="J721" s="13"/>
      <c r="K721" s="13"/>
    </row>
    <row r="722" spans="1:11" ht="12.75" customHeight="1" x14ac:dyDescent="0.2">
      <c r="A722" s="10"/>
      <c r="B722" s="13"/>
      <c r="C722" s="13"/>
      <c r="D722" s="13"/>
      <c r="E722" s="13"/>
      <c r="F722" s="13"/>
      <c r="G722" s="13"/>
      <c r="H722" s="13"/>
      <c r="I722" s="13"/>
      <c r="J722" s="13"/>
      <c r="K722" s="13"/>
    </row>
    <row r="723" spans="1:11" ht="12.75" customHeight="1" x14ac:dyDescent="0.2">
      <c r="A723" s="10"/>
      <c r="B723" s="13"/>
      <c r="C723" s="13"/>
      <c r="D723" s="13"/>
      <c r="E723" s="13"/>
      <c r="F723" s="13"/>
      <c r="G723" s="13"/>
      <c r="H723" s="13"/>
      <c r="I723" s="13"/>
      <c r="J723" s="13"/>
      <c r="K723" s="13"/>
    </row>
    <row r="724" spans="1:11" ht="12.75" customHeight="1" x14ac:dyDescent="0.2">
      <c r="A724" s="10"/>
      <c r="B724" s="13"/>
      <c r="C724" s="13"/>
      <c r="D724" s="13"/>
      <c r="E724" s="13"/>
      <c r="F724" s="13"/>
      <c r="G724" s="13"/>
      <c r="H724" s="13"/>
      <c r="I724" s="13"/>
      <c r="J724" s="13"/>
      <c r="K724" s="13"/>
    </row>
    <row r="725" spans="1:11" ht="12.75" customHeight="1" x14ac:dyDescent="0.2">
      <c r="A725" s="10"/>
      <c r="B725" s="13"/>
      <c r="C725" s="13"/>
      <c r="D725" s="13"/>
      <c r="E725" s="13"/>
      <c r="F725" s="13"/>
      <c r="G725" s="13"/>
      <c r="H725" s="13"/>
      <c r="I725" s="13"/>
      <c r="J725" s="13"/>
      <c r="K725" s="13"/>
    </row>
    <row r="726" spans="1:11" ht="12.75" customHeight="1" x14ac:dyDescent="0.2">
      <c r="A726" s="10"/>
      <c r="B726" s="13"/>
      <c r="C726" s="13"/>
      <c r="D726" s="13"/>
      <c r="E726" s="13"/>
      <c r="F726" s="13"/>
      <c r="G726" s="13"/>
      <c r="H726" s="13"/>
      <c r="I726" s="13"/>
      <c r="J726" s="13"/>
      <c r="K726" s="13"/>
    </row>
    <row r="727" spans="1:11" ht="12.75" customHeight="1" x14ac:dyDescent="0.2">
      <c r="A727" s="10"/>
      <c r="B727" s="13"/>
      <c r="C727" s="13"/>
      <c r="D727" s="13"/>
      <c r="E727" s="13"/>
      <c r="F727" s="13"/>
      <c r="G727" s="13"/>
      <c r="H727" s="13"/>
      <c r="I727" s="13"/>
      <c r="J727" s="13"/>
      <c r="K727" s="13"/>
    </row>
  </sheetData>
  <mergeCells count="8">
    <mergeCell ref="A44:M44"/>
    <mergeCell ref="A1:M1"/>
    <mergeCell ref="A3:A5"/>
    <mergeCell ref="B3:J3"/>
    <mergeCell ref="K3:M4"/>
    <mergeCell ref="B4:D4"/>
    <mergeCell ref="E4:G4"/>
    <mergeCell ref="H4:J4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11"/>
  <sheetViews>
    <sheetView showGridLines="0" showZeros="0" view="pageBreakPreview" zoomScaleSheetLayoutView="100" workbookViewId="0">
      <selection activeCell="A13" sqref="A13"/>
    </sheetView>
  </sheetViews>
  <sheetFormatPr baseColWidth="10" defaultRowHeight="12.75" customHeight="1" x14ac:dyDescent="0.2"/>
  <cols>
    <col min="1" max="1" width="65.140625" style="7" customWidth="1"/>
    <col min="2" max="2" width="7.140625" style="14" bestFit="1" customWidth="1"/>
    <col min="3" max="5" width="7.85546875" style="14" customWidth="1"/>
    <col min="6" max="6" width="11.7109375" style="7" bestFit="1" customWidth="1"/>
    <col min="7" max="8" width="6.5703125" style="7" customWidth="1"/>
    <col min="9" max="9" width="15.28515625" style="7" customWidth="1"/>
    <col min="10" max="16384" width="11.42578125" style="7"/>
  </cols>
  <sheetData>
    <row r="1" spans="1:9" s="79" customFormat="1" ht="14.25" customHeight="1" x14ac:dyDescent="0.2">
      <c r="A1" s="108" t="s">
        <v>68</v>
      </c>
      <c r="B1" s="108"/>
      <c r="C1" s="108"/>
      <c r="D1" s="108"/>
      <c r="E1" s="108"/>
    </row>
    <row r="2" spans="1:9" s="6" customFormat="1" ht="14.25" customHeight="1" x14ac:dyDescent="0.2">
      <c r="B2" s="61"/>
      <c r="C2" s="61"/>
      <c r="D2" s="61"/>
      <c r="E2" s="61"/>
    </row>
    <row r="3" spans="1:9" s="6" customFormat="1" ht="24" customHeight="1" x14ac:dyDescent="0.2">
      <c r="A3" s="12" t="s">
        <v>69</v>
      </c>
      <c r="B3" s="62" t="s">
        <v>50</v>
      </c>
      <c r="C3" s="62" t="s">
        <v>49</v>
      </c>
      <c r="D3" s="62" t="s">
        <v>51</v>
      </c>
      <c r="E3" s="63" t="s">
        <v>0</v>
      </c>
    </row>
    <row r="4" spans="1:9" s="6" customFormat="1" ht="12" x14ac:dyDescent="0.2">
      <c r="A4" s="64" t="s">
        <v>4</v>
      </c>
      <c r="B4" s="65">
        <f>SUM(B5:B6)</f>
        <v>0</v>
      </c>
      <c r="C4" s="65">
        <f>SUM(C5:C6)</f>
        <v>2</v>
      </c>
      <c r="D4" s="65">
        <f>SUM(D5:D6)</f>
        <v>0</v>
      </c>
      <c r="E4" s="65">
        <f>SUM(B4:D4)</f>
        <v>2</v>
      </c>
      <c r="G4" s="6">
        <f>SUM(B4:E4)</f>
        <v>4</v>
      </c>
      <c r="H4" s="6">
        <f>G4/2</f>
        <v>2</v>
      </c>
      <c r="I4" s="6" t="b">
        <f>EXACT(E4,H4)</f>
        <v>1</v>
      </c>
    </row>
    <row r="5" spans="1:9" s="6" customFormat="1" ht="12" x14ac:dyDescent="0.2">
      <c r="A5" s="39" t="s">
        <v>27</v>
      </c>
      <c r="B5" s="66"/>
      <c r="C5" s="66">
        <v>1</v>
      </c>
      <c r="D5" s="66"/>
      <c r="E5" s="66">
        <f>SUM(B5:D5)</f>
        <v>1</v>
      </c>
      <c r="G5" s="6">
        <f t="shared" ref="G5:G68" si="0">SUM(B5:E5)</f>
        <v>2</v>
      </c>
      <c r="H5" s="6">
        <f t="shared" ref="H5:H68" si="1">G5/2</f>
        <v>1</v>
      </c>
      <c r="I5" s="6" t="b">
        <f t="shared" ref="I5:I68" si="2">EXACT(E5,H5)</f>
        <v>1</v>
      </c>
    </row>
    <row r="6" spans="1:9" s="6" customFormat="1" ht="12" x14ac:dyDescent="0.2">
      <c r="A6" s="39" t="s">
        <v>5</v>
      </c>
      <c r="B6" s="66"/>
      <c r="C6" s="66">
        <v>1</v>
      </c>
      <c r="D6" s="66"/>
      <c r="E6" s="66">
        <f>SUM(B6:D6)</f>
        <v>1</v>
      </c>
      <c r="G6" s="6">
        <f t="shared" si="0"/>
        <v>2</v>
      </c>
      <c r="H6" s="6">
        <f t="shared" si="1"/>
        <v>1</v>
      </c>
      <c r="I6" s="6" t="b">
        <f t="shared" si="2"/>
        <v>1</v>
      </c>
    </row>
    <row r="7" spans="1:9" s="6" customFormat="1" ht="12" x14ac:dyDescent="0.2">
      <c r="A7" s="64" t="s">
        <v>7</v>
      </c>
      <c r="B7" s="65">
        <f>SUM(B8:B29)</f>
        <v>27</v>
      </c>
      <c r="C7" s="65">
        <f>SUM(C8:C29)</f>
        <v>50</v>
      </c>
      <c r="D7" s="65">
        <f>SUM(D8:D29)</f>
        <v>4</v>
      </c>
      <c r="E7" s="65">
        <f>SUM(B7:D7)</f>
        <v>81</v>
      </c>
      <c r="G7" s="6">
        <f t="shared" si="0"/>
        <v>162</v>
      </c>
      <c r="H7" s="6">
        <f t="shared" si="1"/>
        <v>81</v>
      </c>
      <c r="I7" s="6" t="b">
        <f t="shared" si="2"/>
        <v>1</v>
      </c>
    </row>
    <row r="8" spans="1:9" s="6" customFormat="1" ht="12" x14ac:dyDescent="0.2">
      <c r="A8" s="67" t="s">
        <v>28</v>
      </c>
      <c r="B8" s="66"/>
      <c r="C8" s="66">
        <v>1</v>
      </c>
      <c r="D8" s="66"/>
      <c r="E8" s="66">
        <f>SUM(B8:D8)</f>
        <v>1</v>
      </c>
      <c r="G8" s="6">
        <f t="shared" si="0"/>
        <v>2</v>
      </c>
      <c r="H8" s="6">
        <f t="shared" si="1"/>
        <v>1</v>
      </c>
      <c r="I8" s="6" t="b">
        <f t="shared" si="2"/>
        <v>1</v>
      </c>
    </row>
    <row r="9" spans="1:9" s="6" customFormat="1" ht="12" x14ac:dyDescent="0.2">
      <c r="A9" s="67" t="s">
        <v>8</v>
      </c>
      <c r="B9" s="66">
        <v>4</v>
      </c>
      <c r="C9" s="66">
        <v>4</v>
      </c>
      <c r="D9" s="66">
        <v>1</v>
      </c>
      <c r="E9" s="66">
        <f t="shared" ref="E9:E29" si="3">SUM(B9:D9)</f>
        <v>9</v>
      </c>
      <c r="G9" s="6">
        <f t="shared" si="0"/>
        <v>18</v>
      </c>
      <c r="H9" s="6">
        <f t="shared" si="1"/>
        <v>9</v>
      </c>
      <c r="I9" s="6" t="b">
        <f t="shared" si="2"/>
        <v>1</v>
      </c>
    </row>
    <row r="10" spans="1:9" s="6" customFormat="1" ht="12" x14ac:dyDescent="0.2">
      <c r="A10" s="67" t="s">
        <v>30</v>
      </c>
      <c r="B10" s="66">
        <v>1</v>
      </c>
      <c r="C10" s="66">
        <v>3</v>
      </c>
      <c r="D10" s="66"/>
      <c r="E10" s="66">
        <f t="shared" si="3"/>
        <v>4</v>
      </c>
      <c r="G10" s="6">
        <f t="shared" si="0"/>
        <v>8</v>
      </c>
      <c r="H10" s="6">
        <f t="shared" si="1"/>
        <v>4</v>
      </c>
      <c r="I10" s="6" t="b">
        <f t="shared" si="2"/>
        <v>1</v>
      </c>
    </row>
    <row r="11" spans="1:9" s="6" customFormat="1" ht="12" x14ac:dyDescent="0.2">
      <c r="A11" s="67" t="s">
        <v>9</v>
      </c>
      <c r="B11" s="66">
        <v>2</v>
      </c>
      <c r="C11" s="66"/>
      <c r="D11" s="66"/>
      <c r="E11" s="66">
        <f t="shared" si="3"/>
        <v>2</v>
      </c>
      <c r="G11" s="6">
        <f t="shared" si="0"/>
        <v>4</v>
      </c>
      <c r="H11" s="6">
        <f t="shared" si="1"/>
        <v>2</v>
      </c>
      <c r="I11" s="6" t="b">
        <f t="shared" si="2"/>
        <v>1</v>
      </c>
    </row>
    <row r="12" spans="1:9" s="6" customFormat="1" ht="12" x14ac:dyDescent="0.2">
      <c r="A12" s="67" t="s">
        <v>10</v>
      </c>
      <c r="B12" s="66">
        <v>1</v>
      </c>
      <c r="C12" s="66">
        <v>3</v>
      </c>
      <c r="D12" s="66"/>
      <c r="E12" s="66">
        <f t="shared" si="3"/>
        <v>4</v>
      </c>
      <c r="G12" s="6">
        <f t="shared" si="0"/>
        <v>8</v>
      </c>
      <c r="H12" s="6">
        <f t="shared" si="1"/>
        <v>4</v>
      </c>
      <c r="I12" s="6" t="b">
        <f t="shared" si="2"/>
        <v>1</v>
      </c>
    </row>
    <row r="13" spans="1:9" s="6" customFormat="1" ht="12" x14ac:dyDescent="0.2">
      <c r="A13" s="67" t="s">
        <v>11</v>
      </c>
      <c r="B13" s="66">
        <v>1</v>
      </c>
      <c r="C13" s="66">
        <v>6</v>
      </c>
      <c r="D13" s="66">
        <v>2</v>
      </c>
      <c r="E13" s="66">
        <f t="shared" si="3"/>
        <v>9</v>
      </c>
      <c r="G13" s="6">
        <f t="shared" si="0"/>
        <v>18</v>
      </c>
      <c r="H13" s="6">
        <f t="shared" si="1"/>
        <v>9</v>
      </c>
      <c r="I13" s="6" t="b">
        <f t="shared" si="2"/>
        <v>1</v>
      </c>
    </row>
    <row r="14" spans="1:9" s="6" customFormat="1" ht="12" x14ac:dyDescent="0.2">
      <c r="A14" s="67" t="s">
        <v>12</v>
      </c>
      <c r="B14" s="66"/>
      <c r="C14" s="66">
        <v>3</v>
      </c>
      <c r="D14" s="66"/>
      <c r="E14" s="66">
        <f t="shared" si="3"/>
        <v>3</v>
      </c>
      <c r="G14" s="6">
        <f t="shared" si="0"/>
        <v>6</v>
      </c>
      <c r="H14" s="6">
        <f t="shared" si="1"/>
        <v>3</v>
      </c>
      <c r="I14" s="6" t="b">
        <f t="shared" si="2"/>
        <v>1</v>
      </c>
    </row>
    <row r="15" spans="1:9" ht="12" x14ac:dyDescent="0.2">
      <c r="A15" s="67" t="s">
        <v>142</v>
      </c>
      <c r="B15" s="66"/>
      <c r="C15" s="66">
        <v>1</v>
      </c>
      <c r="D15" s="66"/>
      <c r="E15" s="66">
        <f t="shared" si="3"/>
        <v>1</v>
      </c>
      <c r="F15" s="6"/>
      <c r="G15" s="6">
        <f t="shared" si="0"/>
        <v>2</v>
      </c>
      <c r="H15" s="6">
        <f t="shared" si="1"/>
        <v>1</v>
      </c>
      <c r="I15" s="6" t="b">
        <f t="shared" si="2"/>
        <v>1</v>
      </c>
    </row>
    <row r="16" spans="1:9" ht="12" x14ac:dyDescent="0.2">
      <c r="A16" s="67" t="s">
        <v>13</v>
      </c>
      <c r="B16" s="66">
        <v>1</v>
      </c>
      <c r="C16" s="66">
        <v>3</v>
      </c>
      <c r="D16" s="66"/>
      <c r="E16" s="66">
        <f t="shared" si="3"/>
        <v>4</v>
      </c>
      <c r="F16" s="6"/>
      <c r="G16" s="6">
        <f t="shared" si="0"/>
        <v>8</v>
      </c>
      <c r="H16" s="6">
        <f t="shared" si="1"/>
        <v>4</v>
      </c>
      <c r="I16" s="6" t="b">
        <f t="shared" si="2"/>
        <v>1</v>
      </c>
    </row>
    <row r="17" spans="1:9" ht="12" x14ac:dyDescent="0.2">
      <c r="A17" s="67" t="s">
        <v>31</v>
      </c>
      <c r="B17" s="66"/>
      <c r="C17" s="66">
        <v>1</v>
      </c>
      <c r="D17" s="66"/>
      <c r="E17" s="66">
        <f t="shared" si="3"/>
        <v>1</v>
      </c>
      <c r="F17" s="6"/>
      <c r="G17" s="6">
        <f t="shared" si="0"/>
        <v>2</v>
      </c>
      <c r="H17" s="6">
        <f t="shared" si="1"/>
        <v>1</v>
      </c>
      <c r="I17" s="6" t="b">
        <f t="shared" si="2"/>
        <v>1</v>
      </c>
    </row>
    <row r="18" spans="1:9" ht="12" x14ac:dyDescent="0.2">
      <c r="A18" s="67" t="s">
        <v>45</v>
      </c>
      <c r="B18" s="66"/>
      <c r="C18" s="66">
        <v>10</v>
      </c>
      <c r="D18" s="66"/>
      <c r="E18" s="66">
        <f t="shared" si="3"/>
        <v>10</v>
      </c>
      <c r="F18" s="6"/>
      <c r="G18" s="6">
        <f t="shared" si="0"/>
        <v>20</v>
      </c>
      <c r="H18" s="6">
        <f t="shared" si="1"/>
        <v>10</v>
      </c>
      <c r="I18" s="6" t="b">
        <f t="shared" si="2"/>
        <v>1</v>
      </c>
    </row>
    <row r="19" spans="1:9" ht="12" x14ac:dyDescent="0.2">
      <c r="A19" s="67" t="s">
        <v>14</v>
      </c>
      <c r="B19" s="66">
        <v>2</v>
      </c>
      <c r="C19" s="66"/>
      <c r="D19" s="66"/>
      <c r="E19" s="66">
        <f t="shared" si="3"/>
        <v>2</v>
      </c>
      <c r="F19" s="6"/>
      <c r="G19" s="6">
        <f t="shared" si="0"/>
        <v>4</v>
      </c>
      <c r="H19" s="6">
        <f t="shared" si="1"/>
        <v>2</v>
      </c>
      <c r="I19" s="6" t="b">
        <f t="shared" si="2"/>
        <v>1</v>
      </c>
    </row>
    <row r="20" spans="1:9" ht="12" x14ac:dyDescent="0.2">
      <c r="A20" s="67" t="s">
        <v>143</v>
      </c>
      <c r="B20" s="66"/>
      <c r="C20" s="66">
        <v>1</v>
      </c>
      <c r="D20" s="66"/>
      <c r="E20" s="66">
        <f t="shared" si="3"/>
        <v>1</v>
      </c>
      <c r="F20" s="6"/>
      <c r="G20" s="6">
        <f t="shared" si="0"/>
        <v>2</v>
      </c>
      <c r="H20" s="6">
        <f t="shared" si="1"/>
        <v>1</v>
      </c>
      <c r="I20" s="6" t="b">
        <f t="shared" si="2"/>
        <v>1</v>
      </c>
    </row>
    <row r="21" spans="1:9" ht="12" x14ac:dyDescent="0.2">
      <c r="A21" s="67" t="s">
        <v>144</v>
      </c>
      <c r="B21" s="66"/>
      <c r="C21" s="66">
        <v>1</v>
      </c>
      <c r="D21" s="66"/>
      <c r="E21" s="66">
        <f t="shared" si="3"/>
        <v>1</v>
      </c>
      <c r="F21" s="6"/>
      <c r="G21" s="6">
        <f t="shared" si="0"/>
        <v>2</v>
      </c>
      <c r="H21" s="6">
        <f t="shared" si="1"/>
        <v>1</v>
      </c>
      <c r="I21" s="6" t="b">
        <f t="shared" si="2"/>
        <v>1</v>
      </c>
    </row>
    <row r="22" spans="1:9" ht="12" x14ac:dyDescent="0.2">
      <c r="A22" s="67" t="s">
        <v>16</v>
      </c>
      <c r="B22" s="66">
        <v>2</v>
      </c>
      <c r="C22" s="66"/>
      <c r="D22" s="66"/>
      <c r="E22" s="66">
        <f t="shared" si="3"/>
        <v>2</v>
      </c>
      <c r="F22" s="6"/>
      <c r="G22" s="6">
        <f t="shared" si="0"/>
        <v>4</v>
      </c>
      <c r="H22" s="6">
        <f t="shared" si="1"/>
        <v>2</v>
      </c>
      <c r="I22" s="6" t="b">
        <f t="shared" si="2"/>
        <v>1</v>
      </c>
    </row>
    <row r="23" spans="1:9" ht="12" x14ac:dyDescent="0.2">
      <c r="A23" s="67" t="s">
        <v>17</v>
      </c>
      <c r="B23" s="66">
        <v>1</v>
      </c>
      <c r="C23" s="66">
        <v>2</v>
      </c>
      <c r="D23" s="66">
        <v>0</v>
      </c>
      <c r="E23" s="66">
        <f t="shared" si="3"/>
        <v>3</v>
      </c>
      <c r="F23" s="6"/>
      <c r="G23" s="6">
        <f t="shared" si="0"/>
        <v>6</v>
      </c>
      <c r="H23" s="6">
        <f t="shared" si="1"/>
        <v>3</v>
      </c>
      <c r="I23" s="6" t="b">
        <f t="shared" si="2"/>
        <v>1</v>
      </c>
    </row>
    <row r="24" spans="1:9" ht="12" x14ac:dyDescent="0.2">
      <c r="A24" s="67" t="s">
        <v>35</v>
      </c>
      <c r="B24" s="66">
        <v>1</v>
      </c>
      <c r="C24" s="66">
        <v>3</v>
      </c>
      <c r="D24" s="66"/>
      <c r="E24" s="66">
        <f t="shared" si="3"/>
        <v>4</v>
      </c>
      <c r="F24" s="6"/>
      <c r="G24" s="6">
        <f t="shared" si="0"/>
        <v>8</v>
      </c>
      <c r="H24" s="6">
        <f t="shared" si="1"/>
        <v>4</v>
      </c>
      <c r="I24" s="6" t="b">
        <f t="shared" si="2"/>
        <v>1</v>
      </c>
    </row>
    <row r="25" spans="1:9" ht="12" x14ac:dyDescent="0.2">
      <c r="A25" s="67" t="s">
        <v>145</v>
      </c>
      <c r="B25" s="66"/>
      <c r="C25" s="66">
        <v>1</v>
      </c>
      <c r="D25" s="66"/>
      <c r="E25" s="66">
        <f t="shared" si="3"/>
        <v>1</v>
      </c>
      <c r="F25" s="6"/>
      <c r="G25" s="6">
        <f t="shared" si="0"/>
        <v>2</v>
      </c>
      <c r="H25" s="6">
        <f t="shared" si="1"/>
        <v>1</v>
      </c>
      <c r="I25" s="6" t="b">
        <f t="shared" si="2"/>
        <v>1</v>
      </c>
    </row>
    <row r="26" spans="1:9" ht="12" x14ac:dyDescent="0.2">
      <c r="A26" s="67" t="s">
        <v>52</v>
      </c>
      <c r="B26" s="66"/>
      <c r="C26" s="66">
        <v>1</v>
      </c>
      <c r="D26" s="66">
        <v>1</v>
      </c>
      <c r="E26" s="66">
        <f t="shared" si="3"/>
        <v>2</v>
      </c>
      <c r="F26" s="6"/>
      <c r="G26" s="6">
        <f t="shared" si="0"/>
        <v>4</v>
      </c>
      <c r="H26" s="6">
        <f t="shared" si="1"/>
        <v>2</v>
      </c>
      <c r="I26" s="6" t="b">
        <f t="shared" si="2"/>
        <v>1</v>
      </c>
    </row>
    <row r="27" spans="1:9" ht="12" x14ac:dyDescent="0.2">
      <c r="A27" s="67" t="s">
        <v>37</v>
      </c>
      <c r="B27" s="66">
        <v>3</v>
      </c>
      <c r="C27" s="66">
        <v>4</v>
      </c>
      <c r="D27" s="66"/>
      <c r="E27" s="66">
        <f t="shared" si="3"/>
        <v>7</v>
      </c>
      <c r="F27" s="6"/>
      <c r="G27" s="6">
        <f t="shared" si="0"/>
        <v>14</v>
      </c>
      <c r="H27" s="6">
        <f t="shared" si="1"/>
        <v>7</v>
      </c>
      <c r="I27" s="6" t="b">
        <f t="shared" si="2"/>
        <v>1</v>
      </c>
    </row>
    <row r="28" spans="1:9" ht="12" x14ac:dyDescent="0.2">
      <c r="A28" s="67" t="s">
        <v>38</v>
      </c>
      <c r="B28" s="66">
        <v>6</v>
      </c>
      <c r="C28" s="66">
        <v>1</v>
      </c>
      <c r="D28" s="66"/>
      <c r="E28" s="66">
        <f t="shared" si="3"/>
        <v>7</v>
      </c>
      <c r="F28" s="6"/>
      <c r="G28" s="6">
        <f t="shared" si="0"/>
        <v>14</v>
      </c>
      <c r="H28" s="6">
        <f t="shared" si="1"/>
        <v>7</v>
      </c>
      <c r="I28" s="6" t="b">
        <f t="shared" si="2"/>
        <v>1</v>
      </c>
    </row>
    <row r="29" spans="1:9" ht="12" x14ac:dyDescent="0.2">
      <c r="A29" s="67" t="s">
        <v>18</v>
      </c>
      <c r="B29" s="66">
        <v>2</v>
      </c>
      <c r="C29" s="66">
        <v>1</v>
      </c>
      <c r="D29" s="66"/>
      <c r="E29" s="66">
        <f t="shared" si="3"/>
        <v>3</v>
      </c>
      <c r="F29" s="6"/>
      <c r="G29" s="6">
        <f t="shared" si="0"/>
        <v>6</v>
      </c>
      <c r="H29" s="6">
        <f t="shared" si="1"/>
        <v>3</v>
      </c>
      <c r="I29" s="6" t="b">
        <f t="shared" si="2"/>
        <v>1</v>
      </c>
    </row>
    <row r="30" spans="1:9" ht="12" x14ac:dyDescent="0.2">
      <c r="A30" s="64" t="s">
        <v>70</v>
      </c>
      <c r="B30" s="68">
        <f>SUM(B31:B34)</f>
        <v>1</v>
      </c>
      <c r="C30" s="68">
        <f t="shared" ref="C30:E30" si="4">SUM(C31:C34)</f>
        <v>3</v>
      </c>
      <c r="D30" s="68">
        <f t="shared" si="4"/>
        <v>0</v>
      </c>
      <c r="E30" s="68">
        <f t="shared" si="4"/>
        <v>4</v>
      </c>
      <c r="F30" s="6"/>
      <c r="G30" s="6">
        <f t="shared" si="0"/>
        <v>8</v>
      </c>
      <c r="H30" s="6">
        <f t="shared" si="1"/>
        <v>4</v>
      </c>
      <c r="I30" s="6" t="b">
        <f t="shared" si="2"/>
        <v>1</v>
      </c>
    </row>
    <row r="31" spans="1:9" ht="23.25" customHeight="1" x14ac:dyDescent="0.2">
      <c r="A31" s="67" t="s">
        <v>71</v>
      </c>
      <c r="B31" s="66"/>
      <c r="C31" s="66">
        <v>1</v>
      </c>
      <c r="D31" s="66"/>
      <c r="E31" s="69">
        <f>SUM(B31:D31)</f>
        <v>1</v>
      </c>
      <c r="F31" s="6"/>
      <c r="G31" s="6">
        <f t="shared" si="0"/>
        <v>2</v>
      </c>
      <c r="H31" s="6">
        <f t="shared" si="1"/>
        <v>1</v>
      </c>
      <c r="I31" s="6" t="b">
        <f t="shared" si="2"/>
        <v>1</v>
      </c>
    </row>
    <row r="32" spans="1:9" ht="48" x14ac:dyDescent="0.2">
      <c r="A32" s="67" t="s">
        <v>72</v>
      </c>
      <c r="B32" s="66"/>
      <c r="C32" s="66">
        <v>1</v>
      </c>
      <c r="D32" s="66"/>
      <c r="E32" s="69">
        <f t="shared" ref="E32:E34" si="5">SUM(B32:D32)</f>
        <v>1</v>
      </c>
      <c r="F32" s="6"/>
      <c r="G32" s="6">
        <f t="shared" si="0"/>
        <v>2</v>
      </c>
      <c r="H32" s="6">
        <f t="shared" si="1"/>
        <v>1</v>
      </c>
      <c r="I32" s="6" t="b">
        <f t="shared" si="2"/>
        <v>1</v>
      </c>
    </row>
    <row r="33" spans="1:9" ht="24" x14ac:dyDescent="0.2">
      <c r="A33" s="67" t="s">
        <v>73</v>
      </c>
      <c r="B33" s="66"/>
      <c r="C33" s="66">
        <v>1</v>
      </c>
      <c r="D33" s="66"/>
      <c r="E33" s="69">
        <f t="shared" si="5"/>
        <v>1</v>
      </c>
      <c r="F33" s="6"/>
      <c r="G33" s="6">
        <f t="shared" si="0"/>
        <v>2</v>
      </c>
      <c r="H33" s="6">
        <f t="shared" si="1"/>
        <v>1</v>
      </c>
      <c r="I33" s="6" t="b">
        <f t="shared" si="2"/>
        <v>1</v>
      </c>
    </row>
    <row r="34" spans="1:9" ht="12" x14ac:dyDescent="0.2">
      <c r="A34" s="67" t="s">
        <v>74</v>
      </c>
      <c r="B34" s="66">
        <v>1</v>
      </c>
      <c r="C34" s="66"/>
      <c r="D34" s="66"/>
      <c r="E34" s="69">
        <f t="shared" si="5"/>
        <v>1</v>
      </c>
      <c r="F34" s="6"/>
      <c r="G34" s="6">
        <f t="shared" si="0"/>
        <v>2</v>
      </c>
      <c r="H34" s="6">
        <f t="shared" si="1"/>
        <v>1</v>
      </c>
      <c r="I34" s="6" t="b">
        <f t="shared" si="2"/>
        <v>1</v>
      </c>
    </row>
    <row r="35" spans="1:9" ht="12" x14ac:dyDescent="0.2">
      <c r="A35" s="64" t="s">
        <v>75</v>
      </c>
      <c r="B35" s="65">
        <f>SUM(B36:B42)</f>
        <v>12</v>
      </c>
      <c r="C35" s="65">
        <f>SUM(C36:C42)</f>
        <v>8</v>
      </c>
      <c r="D35" s="65">
        <f>SUM(D36:D42)</f>
        <v>3</v>
      </c>
      <c r="E35" s="65">
        <f>SUM(E36:E42)</f>
        <v>23</v>
      </c>
      <c r="F35" s="6"/>
      <c r="G35" s="6">
        <f t="shared" si="0"/>
        <v>46</v>
      </c>
      <c r="H35" s="6">
        <f t="shared" si="1"/>
        <v>23</v>
      </c>
      <c r="I35" s="6" t="b">
        <f t="shared" si="2"/>
        <v>1</v>
      </c>
    </row>
    <row r="36" spans="1:9" ht="12.75" customHeight="1" x14ac:dyDescent="0.2">
      <c r="A36" s="67" t="s">
        <v>40</v>
      </c>
      <c r="B36" s="70">
        <v>3</v>
      </c>
      <c r="C36" s="70">
        <v>1</v>
      </c>
      <c r="D36" s="70">
        <v>1</v>
      </c>
      <c r="E36" s="70">
        <f>SUM(B36:D36)</f>
        <v>5</v>
      </c>
      <c r="F36" s="6"/>
      <c r="G36" s="6">
        <f t="shared" si="0"/>
        <v>10</v>
      </c>
      <c r="H36" s="6">
        <f t="shared" si="1"/>
        <v>5</v>
      </c>
      <c r="I36" s="6" t="b">
        <f t="shared" si="2"/>
        <v>1</v>
      </c>
    </row>
    <row r="37" spans="1:9" ht="12.75" customHeight="1" x14ac:dyDescent="0.2">
      <c r="A37" s="67" t="s">
        <v>5</v>
      </c>
      <c r="B37" s="70"/>
      <c r="C37" s="70">
        <v>2</v>
      </c>
      <c r="D37" s="70"/>
      <c r="E37" s="70">
        <f>SUM(B37:D37)</f>
        <v>2</v>
      </c>
      <c r="F37" s="6"/>
      <c r="G37" s="6"/>
      <c r="H37" s="6"/>
      <c r="I37" s="6"/>
    </row>
    <row r="38" spans="1:9" ht="12.75" customHeight="1" x14ac:dyDescent="0.2">
      <c r="A38" s="67" t="s">
        <v>21</v>
      </c>
      <c r="B38" s="70">
        <v>3</v>
      </c>
      <c r="C38" s="70">
        <v>1</v>
      </c>
      <c r="D38" s="70"/>
      <c r="E38" s="70">
        <f t="shared" ref="E38:E39" si="6">SUM(B38:D38)</f>
        <v>4</v>
      </c>
      <c r="F38" s="6"/>
      <c r="G38" s="6">
        <f t="shared" si="0"/>
        <v>8</v>
      </c>
      <c r="H38" s="6">
        <f t="shared" si="1"/>
        <v>4</v>
      </c>
      <c r="I38" s="6" t="b">
        <f t="shared" si="2"/>
        <v>1</v>
      </c>
    </row>
    <row r="39" spans="1:9" ht="12.75" customHeight="1" x14ac:dyDescent="0.2">
      <c r="A39" s="67" t="s">
        <v>41</v>
      </c>
      <c r="B39" s="70">
        <v>1</v>
      </c>
      <c r="C39" s="70"/>
      <c r="D39" s="70"/>
      <c r="E39" s="70">
        <f t="shared" si="6"/>
        <v>1</v>
      </c>
      <c r="F39" s="6"/>
      <c r="G39" s="6">
        <f t="shared" si="0"/>
        <v>2</v>
      </c>
      <c r="H39" s="6">
        <f t="shared" si="1"/>
        <v>1</v>
      </c>
      <c r="I39" s="6" t="b">
        <f t="shared" si="2"/>
        <v>1</v>
      </c>
    </row>
    <row r="40" spans="1:9" ht="12.75" customHeight="1" x14ac:dyDescent="0.2">
      <c r="A40" s="67" t="s">
        <v>6</v>
      </c>
      <c r="B40" s="70">
        <v>1</v>
      </c>
      <c r="C40" s="70">
        <v>1</v>
      </c>
      <c r="D40" s="70">
        <v>1</v>
      </c>
      <c r="E40" s="70">
        <f>SUM(B40:D40)</f>
        <v>3</v>
      </c>
      <c r="F40" s="6"/>
      <c r="G40" s="6">
        <f>SUM(B42:E42)</f>
        <v>10</v>
      </c>
      <c r="H40" s="6">
        <f t="shared" si="1"/>
        <v>5</v>
      </c>
      <c r="I40" s="6" t="b">
        <f>EXACT(E42,H40)</f>
        <v>1</v>
      </c>
    </row>
    <row r="41" spans="1:9" ht="12.75" customHeight="1" x14ac:dyDescent="0.2">
      <c r="A41" s="67" t="s">
        <v>25</v>
      </c>
      <c r="B41" s="70">
        <v>2</v>
      </c>
      <c r="C41" s="70"/>
      <c r="D41" s="70">
        <v>1</v>
      </c>
      <c r="E41" s="70">
        <f>SUM(B41:D41)</f>
        <v>3</v>
      </c>
      <c r="F41" s="6"/>
      <c r="G41" s="6">
        <f>SUM(B40:E40)</f>
        <v>6</v>
      </c>
      <c r="H41" s="6">
        <f t="shared" si="1"/>
        <v>3</v>
      </c>
      <c r="I41" s="6" t="b">
        <f>EXACT(E40,H41)</f>
        <v>1</v>
      </c>
    </row>
    <row r="42" spans="1:9" ht="12.75" customHeight="1" x14ac:dyDescent="0.2">
      <c r="A42" s="67" t="s">
        <v>23</v>
      </c>
      <c r="B42" s="70">
        <v>2</v>
      </c>
      <c r="C42" s="70">
        <v>3</v>
      </c>
      <c r="D42" s="70"/>
      <c r="E42" s="70">
        <f>SUM(B42:D42)</f>
        <v>5</v>
      </c>
      <c r="F42" s="6"/>
      <c r="G42" s="6">
        <f>SUM(B37:E37)</f>
        <v>4</v>
      </c>
      <c r="H42" s="6">
        <f t="shared" si="1"/>
        <v>2</v>
      </c>
      <c r="I42" s="6" t="b">
        <f>EXACT(E37,H42)</f>
        <v>1</v>
      </c>
    </row>
    <row r="43" spans="1:9" ht="12.75" customHeight="1" x14ac:dyDescent="0.2">
      <c r="A43" s="64" t="s">
        <v>76</v>
      </c>
      <c r="B43" s="65">
        <f>SUM(B44:B44)</f>
        <v>0</v>
      </c>
      <c r="C43" s="65">
        <f>SUM(C44:C44)</f>
        <v>1</v>
      </c>
      <c r="D43" s="65">
        <f>SUM(D44:D44)</f>
        <v>1</v>
      </c>
      <c r="E43" s="65">
        <f>SUM(B43:D43)</f>
        <v>2</v>
      </c>
      <c r="F43" s="6"/>
      <c r="G43" s="6">
        <f t="shared" si="0"/>
        <v>4</v>
      </c>
      <c r="H43" s="6">
        <f t="shared" si="1"/>
        <v>2</v>
      </c>
      <c r="I43" s="6" t="b">
        <f t="shared" si="2"/>
        <v>1</v>
      </c>
    </row>
    <row r="44" spans="1:9" ht="12" x14ac:dyDescent="0.2">
      <c r="A44" s="67" t="s">
        <v>77</v>
      </c>
      <c r="B44" s="70"/>
      <c r="C44" s="70">
        <v>1</v>
      </c>
      <c r="D44" s="70">
        <v>1</v>
      </c>
      <c r="E44" s="70">
        <v>2</v>
      </c>
      <c r="F44" s="6"/>
      <c r="G44" s="6">
        <f t="shared" si="0"/>
        <v>4</v>
      </c>
      <c r="H44" s="6">
        <f t="shared" si="1"/>
        <v>2</v>
      </c>
      <c r="I44" s="6" t="b">
        <f t="shared" si="2"/>
        <v>1</v>
      </c>
    </row>
    <row r="45" spans="1:9" ht="12" x14ac:dyDescent="0.2">
      <c r="A45" s="64" t="s">
        <v>156</v>
      </c>
      <c r="B45" s="65">
        <f>SUM(B46)</f>
        <v>0</v>
      </c>
      <c r="C45" s="65">
        <f t="shared" ref="C45:E45" si="7">SUM(C46)</f>
        <v>1</v>
      </c>
      <c r="D45" s="65">
        <f t="shared" si="7"/>
        <v>0</v>
      </c>
      <c r="E45" s="65">
        <f t="shared" si="7"/>
        <v>1</v>
      </c>
      <c r="F45" s="6"/>
      <c r="G45" s="6"/>
      <c r="H45" s="6"/>
      <c r="I45" s="6"/>
    </row>
    <row r="46" spans="1:9" ht="12" x14ac:dyDescent="0.2">
      <c r="A46" s="67" t="s">
        <v>78</v>
      </c>
      <c r="B46" s="70"/>
      <c r="C46" s="70">
        <v>1</v>
      </c>
      <c r="D46" s="70"/>
      <c r="E46" s="70">
        <f>SUM(B46:D46)</f>
        <v>1</v>
      </c>
      <c r="F46" s="6"/>
      <c r="G46" s="6"/>
      <c r="H46" s="6"/>
      <c r="I46" s="6"/>
    </row>
    <row r="47" spans="1:9" ht="12" x14ac:dyDescent="0.2">
      <c r="A47" s="64" t="s">
        <v>79</v>
      </c>
      <c r="B47" s="65">
        <f>SUM(B48:B58)</f>
        <v>0</v>
      </c>
      <c r="C47" s="65">
        <f>SUM(C48:C58)</f>
        <v>7</v>
      </c>
      <c r="D47" s="65">
        <f>SUM(D48:D58)</f>
        <v>6</v>
      </c>
      <c r="E47" s="65">
        <f>SUM(E48:E58)</f>
        <v>13</v>
      </c>
      <c r="F47" s="6"/>
      <c r="G47" s="6">
        <f t="shared" si="0"/>
        <v>26</v>
      </c>
      <c r="H47" s="6">
        <f t="shared" si="1"/>
        <v>13</v>
      </c>
      <c r="I47" s="6" t="b">
        <f t="shared" si="2"/>
        <v>1</v>
      </c>
    </row>
    <row r="48" spans="1:9" ht="12" x14ac:dyDescent="0.2">
      <c r="A48" s="67" t="s">
        <v>80</v>
      </c>
      <c r="B48" s="66"/>
      <c r="C48" s="66">
        <v>1</v>
      </c>
      <c r="D48" s="66"/>
      <c r="E48" s="70">
        <f>SUM(B48:D48)</f>
        <v>1</v>
      </c>
      <c r="F48" s="6"/>
      <c r="G48" s="6">
        <f t="shared" si="0"/>
        <v>2</v>
      </c>
      <c r="H48" s="6">
        <f t="shared" si="1"/>
        <v>1</v>
      </c>
      <c r="I48" s="6" t="b">
        <f t="shared" si="2"/>
        <v>1</v>
      </c>
    </row>
    <row r="49" spans="1:9" ht="12" x14ac:dyDescent="0.2">
      <c r="A49" s="67" t="s">
        <v>81</v>
      </c>
      <c r="B49" s="66"/>
      <c r="C49" s="66">
        <v>1</v>
      </c>
      <c r="D49" s="66"/>
      <c r="E49" s="70">
        <f t="shared" ref="E49:E58" si="8">SUM(B49:D49)</f>
        <v>1</v>
      </c>
      <c r="F49" s="6"/>
      <c r="G49" s="6">
        <f t="shared" si="0"/>
        <v>2</v>
      </c>
      <c r="H49" s="6">
        <f t="shared" si="1"/>
        <v>1</v>
      </c>
      <c r="I49" s="6" t="b">
        <f t="shared" si="2"/>
        <v>1</v>
      </c>
    </row>
    <row r="50" spans="1:9" ht="12" x14ac:dyDescent="0.2">
      <c r="A50" s="67" t="s">
        <v>82</v>
      </c>
      <c r="B50" s="66"/>
      <c r="C50" s="66">
        <v>1</v>
      </c>
      <c r="D50" s="66"/>
      <c r="E50" s="70">
        <f t="shared" si="8"/>
        <v>1</v>
      </c>
      <c r="F50" s="6"/>
      <c r="G50" s="6">
        <f t="shared" si="0"/>
        <v>2</v>
      </c>
      <c r="H50" s="6">
        <f t="shared" si="1"/>
        <v>1</v>
      </c>
      <c r="I50" s="6" t="b">
        <f t="shared" si="2"/>
        <v>1</v>
      </c>
    </row>
    <row r="51" spans="1:9" ht="12" x14ac:dyDescent="0.2">
      <c r="A51" s="67" t="s">
        <v>83</v>
      </c>
      <c r="B51" s="66"/>
      <c r="C51" s="66">
        <v>1</v>
      </c>
      <c r="D51" s="66"/>
      <c r="E51" s="70">
        <f t="shared" si="8"/>
        <v>1</v>
      </c>
      <c r="F51" s="6"/>
      <c r="G51" s="6">
        <f t="shared" si="0"/>
        <v>2</v>
      </c>
      <c r="H51" s="6">
        <f t="shared" si="1"/>
        <v>1</v>
      </c>
      <c r="I51" s="6" t="b">
        <f t="shared" si="2"/>
        <v>1</v>
      </c>
    </row>
    <row r="52" spans="1:9" ht="12" x14ac:dyDescent="0.2">
      <c r="A52" s="67" t="s">
        <v>84</v>
      </c>
      <c r="B52" s="66"/>
      <c r="C52" s="66">
        <v>1</v>
      </c>
      <c r="D52" s="66"/>
      <c r="E52" s="70">
        <f t="shared" si="8"/>
        <v>1</v>
      </c>
      <c r="F52" s="6"/>
      <c r="G52" s="6">
        <f t="shared" si="0"/>
        <v>2</v>
      </c>
      <c r="H52" s="6">
        <f t="shared" si="1"/>
        <v>1</v>
      </c>
      <c r="I52" s="6" t="b">
        <f t="shared" si="2"/>
        <v>1</v>
      </c>
    </row>
    <row r="53" spans="1:9" ht="14.25" customHeight="1" x14ac:dyDescent="0.2">
      <c r="A53" s="67" t="s">
        <v>139</v>
      </c>
      <c r="B53" s="66"/>
      <c r="C53" s="66">
        <v>1</v>
      </c>
      <c r="D53" s="66"/>
      <c r="E53" s="70">
        <f t="shared" si="8"/>
        <v>1</v>
      </c>
      <c r="F53" s="6"/>
      <c r="G53" s="6">
        <f t="shared" si="0"/>
        <v>2</v>
      </c>
      <c r="H53" s="6">
        <f t="shared" si="1"/>
        <v>1</v>
      </c>
      <c r="I53" s="6" t="b">
        <f t="shared" si="2"/>
        <v>1</v>
      </c>
    </row>
    <row r="54" spans="1:9" ht="12" x14ac:dyDescent="0.2">
      <c r="A54" s="67" t="s">
        <v>85</v>
      </c>
      <c r="B54" s="66"/>
      <c r="C54" s="66"/>
      <c r="D54" s="66">
        <v>1</v>
      </c>
      <c r="E54" s="70">
        <f t="shared" si="8"/>
        <v>1</v>
      </c>
      <c r="F54" s="6"/>
      <c r="G54" s="6">
        <f t="shared" si="0"/>
        <v>2</v>
      </c>
      <c r="H54" s="6">
        <f t="shared" si="1"/>
        <v>1</v>
      </c>
      <c r="I54" s="6" t="b">
        <f t="shared" si="2"/>
        <v>1</v>
      </c>
    </row>
    <row r="55" spans="1:9" ht="12" x14ac:dyDescent="0.2">
      <c r="A55" s="67" t="s">
        <v>86</v>
      </c>
      <c r="B55" s="66"/>
      <c r="C55" s="66"/>
      <c r="D55" s="66">
        <v>3</v>
      </c>
      <c r="E55" s="70">
        <f t="shared" si="8"/>
        <v>3</v>
      </c>
      <c r="F55" s="6"/>
      <c r="G55" s="6">
        <f t="shared" si="0"/>
        <v>6</v>
      </c>
      <c r="H55" s="6">
        <f t="shared" si="1"/>
        <v>3</v>
      </c>
      <c r="I55" s="6" t="b">
        <f t="shared" si="2"/>
        <v>1</v>
      </c>
    </row>
    <row r="56" spans="1:9" ht="12" x14ac:dyDescent="0.2">
      <c r="A56" s="67" t="s">
        <v>87</v>
      </c>
      <c r="B56" s="66"/>
      <c r="C56" s="66"/>
      <c r="D56" s="66">
        <v>1</v>
      </c>
      <c r="E56" s="70">
        <f t="shared" si="8"/>
        <v>1</v>
      </c>
      <c r="F56" s="6"/>
      <c r="G56" s="6">
        <f t="shared" si="0"/>
        <v>2</v>
      </c>
      <c r="H56" s="6">
        <f t="shared" si="1"/>
        <v>1</v>
      </c>
      <c r="I56" s="6" t="b">
        <f t="shared" si="2"/>
        <v>1</v>
      </c>
    </row>
    <row r="57" spans="1:9" ht="12" x14ac:dyDescent="0.2">
      <c r="A57" s="67" t="s">
        <v>88</v>
      </c>
      <c r="B57" s="66"/>
      <c r="C57" s="66"/>
      <c r="D57" s="66">
        <v>1</v>
      </c>
      <c r="E57" s="70">
        <f t="shared" si="8"/>
        <v>1</v>
      </c>
      <c r="F57" s="6"/>
      <c r="G57" s="6">
        <f t="shared" si="0"/>
        <v>2</v>
      </c>
      <c r="H57" s="6">
        <f t="shared" si="1"/>
        <v>1</v>
      </c>
      <c r="I57" s="6" t="b">
        <f t="shared" si="2"/>
        <v>1</v>
      </c>
    </row>
    <row r="58" spans="1:9" ht="12" x14ac:dyDescent="0.2">
      <c r="A58" s="67" t="s">
        <v>89</v>
      </c>
      <c r="B58" s="66"/>
      <c r="C58" s="66">
        <v>1</v>
      </c>
      <c r="D58" s="66"/>
      <c r="E58" s="70">
        <f t="shared" si="8"/>
        <v>1</v>
      </c>
      <c r="F58" s="6"/>
      <c r="G58" s="6">
        <f t="shared" si="0"/>
        <v>2</v>
      </c>
      <c r="H58" s="6">
        <f t="shared" si="1"/>
        <v>1</v>
      </c>
      <c r="I58" s="6" t="b">
        <f t="shared" si="2"/>
        <v>1</v>
      </c>
    </row>
    <row r="59" spans="1:9" ht="12.75" customHeight="1" x14ac:dyDescent="0.2">
      <c r="A59" s="64" t="s">
        <v>90</v>
      </c>
      <c r="B59" s="65">
        <f>SUM(B60:B71)</f>
        <v>75</v>
      </c>
      <c r="C59" s="65">
        <f>SUM(C60:C71)</f>
        <v>39</v>
      </c>
      <c r="D59" s="65">
        <f>SUM(D60:D71)</f>
        <v>14</v>
      </c>
      <c r="E59" s="65">
        <f>SUM(B59:D59)</f>
        <v>128</v>
      </c>
      <c r="F59" s="6"/>
      <c r="G59" s="6">
        <f t="shared" si="0"/>
        <v>256</v>
      </c>
      <c r="H59" s="6">
        <f t="shared" si="1"/>
        <v>128</v>
      </c>
      <c r="I59" s="6" t="b">
        <f t="shared" si="2"/>
        <v>1</v>
      </c>
    </row>
    <row r="60" spans="1:9" ht="12.75" customHeight="1" x14ac:dyDescent="0.2">
      <c r="A60" s="67" t="s">
        <v>91</v>
      </c>
      <c r="B60" s="66"/>
      <c r="C60" s="66">
        <v>1</v>
      </c>
      <c r="D60" s="66"/>
      <c r="E60" s="70">
        <f>SUM(B60:D60)</f>
        <v>1</v>
      </c>
      <c r="F60" s="6"/>
      <c r="G60" s="6">
        <f t="shared" si="0"/>
        <v>2</v>
      </c>
      <c r="H60" s="6">
        <f t="shared" si="1"/>
        <v>1</v>
      </c>
      <c r="I60" s="6" t="b">
        <f t="shared" si="2"/>
        <v>1</v>
      </c>
    </row>
    <row r="61" spans="1:9" ht="12.75" customHeight="1" x14ac:dyDescent="0.2">
      <c r="A61" s="67" t="s">
        <v>92</v>
      </c>
      <c r="B61" s="66"/>
      <c r="C61" s="66">
        <v>1</v>
      </c>
      <c r="D61" s="66"/>
      <c r="E61" s="70">
        <f t="shared" ref="E61:E71" si="9">SUM(B61:D61)</f>
        <v>1</v>
      </c>
      <c r="F61" s="6"/>
      <c r="G61" s="6">
        <f t="shared" si="0"/>
        <v>2</v>
      </c>
      <c r="H61" s="6">
        <f t="shared" si="1"/>
        <v>1</v>
      </c>
      <c r="I61" s="6" t="b">
        <f t="shared" si="2"/>
        <v>1</v>
      </c>
    </row>
    <row r="62" spans="1:9" ht="12.75" customHeight="1" x14ac:dyDescent="0.2">
      <c r="A62" s="67" t="s">
        <v>93</v>
      </c>
      <c r="B62" s="66"/>
      <c r="C62" s="66">
        <v>1</v>
      </c>
      <c r="D62" s="66"/>
      <c r="E62" s="70">
        <f t="shared" si="9"/>
        <v>1</v>
      </c>
      <c r="F62" s="6"/>
      <c r="G62" s="6">
        <f t="shared" si="0"/>
        <v>2</v>
      </c>
      <c r="H62" s="6">
        <f t="shared" si="1"/>
        <v>1</v>
      </c>
      <c r="I62" s="6" t="b">
        <f t="shared" si="2"/>
        <v>1</v>
      </c>
    </row>
    <row r="63" spans="1:9" ht="12" x14ac:dyDescent="0.2">
      <c r="A63" s="67" t="s">
        <v>94</v>
      </c>
      <c r="B63" s="66"/>
      <c r="C63" s="66">
        <v>1</v>
      </c>
      <c r="D63" s="66"/>
      <c r="E63" s="70">
        <f t="shared" si="9"/>
        <v>1</v>
      </c>
      <c r="F63" s="6"/>
      <c r="G63" s="6">
        <f t="shared" si="0"/>
        <v>2</v>
      </c>
      <c r="H63" s="6">
        <f t="shared" si="1"/>
        <v>1</v>
      </c>
      <c r="I63" s="6" t="b">
        <f t="shared" si="2"/>
        <v>1</v>
      </c>
    </row>
    <row r="64" spans="1:9" ht="12" x14ac:dyDescent="0.2">
      <c r="A64" s="67" t="s">
        <v>95</v>
      </c>
      <c r="B64" s="66"/>
      <c r="C64" s="66">
        <v>1</v>
      </c>
      <c r="D64" s="66"/>
      <c r="E64" s="70">
        <f t="shared" si="9"/>
        <v>1</v>
      </c>
      <c r="F64" s="6"/>
      <c r="G64" s="6">
        <f t="shared" si="0"/>
        <v>2</v>
      </c>
      <c r="H64" s="6">
        <f t="shared" si="1"/>
        <v>1</v>
      </c>
      <c r="I64" s="6" t="b">
        <f t="shared" si="2"/>
        <v>1</v>
      </c>
    </row>
    <row r="65" spans="1:9" ht="12" x14ac:dyDescent="0.2">
      <c r="A65" s="67" t="s">
        <v>96</v>
      </c>
      <c r="B65" s="66"/>
      <c r="C65" s="66"/>
      <c r="D65" s="66">
        <v>8</v>
      </c>
      <c r="E65" s="70">
        <f t="shared" si="9"/>
        <v>8</v>
      </c>
      <c r="F65" s="6"/>
      <c r="G65" s="6">
        <f t="shared" si="0"/>
        <v>16</v>
      </c>
      <c r="H65" s="6">
        <f t="shared" si="1"/>
        <v>8</v>
      </c>
      <c r="I65" s="6" t="b">
        <f t="shared" si="2"/>
        <v>1</v>
      </c>
    </row>
    <row r="66" spans="1:9" ht="12" x14ac:dyDescent="0.2">
      <c r="A66" s="67" t="s">
        <v>97</v>
      </c>
      <c r="B66" s="66"/>
      <c r="C66" s="66"/>
      <c r="D66" s="66">
        <v>1</v>
      </c>
      <c r="E66" s="70">
        <f t="shared" si="9"/>
        <v>1</v>
      </c>
      <c r="F66" s="6"/>
      <c r="G66" s="6">
        <f t="shared" si="0"/>
        <v>2</v>
      </c>
      <c r="H66" s="6">
        <f t="shared" si="1"/>
        <v>1</v>
      </c>
      <c r="I66" s="6" t="b">
        <f t="shared" si="2"/>
        <v>1</v>
      </c>
    </row>
    <row r="67" spans="1:9" ht="12" x14ac:dyDescent="0.2">
      <c r="A67" s="67" t="s">
        <v>98</v>
      </c>
      <c r="B67" s="66">
        <v>1</v>
      </c>
      <c r="C67" s="66">
        <v>22</v>
      </c>
      <c r="D67" s="66"/>
      <c r="E67" s="70">
        <f t="shared" si="9"/>
        <v>23</v>
      </c>
      <c r="F67" s="6"/>
      <c r="G67" s="6">
        <f t="shared" si="0"/>
        <v>46</v>
      </c>
      <c r="H67" s="6">
        <f t="shared" si="1"/>
        <v>23</v>
      </c>
      <c r="I67" s="6" t="b">
        <f t="shared" si="2"/>
        <v>1</v>
      </c>
    </row>
    <row r="68" spans="1:9" ht="12" x14ac:dyDescent="0.2">
      <c r="A68" s="67" t="s">
        <v>99</v>
      </c>
      <c r="B68" s="66">
        <v>1</v>
      </c>
      <c r="C68" s="66">
        <v>3</v>
      </c>
      <c r="D68" s="66"/>
      <c r="E68" s="70">
        <f t="shared" si="9"/>
        <v>4</v>
      </c>
      <c r="F68" s="6"/>
      <c r="G68" s="6">
        <f t="shared" si="0"/>
        <v>8</v>
      </c>
      <c r="H68" s="6">
        <f t="shared" si="1"/>
        <v>4</v>
      </c>
      <c r="I68" s="6" t="b">
        <f t="shared" si="2"/>
        <v>1</v>
      </c>
    </row>
    <row r="69" spans="1:9" ht="12" x14ac:dyDescent="0.2">
      <c r="A69" s="67" t="s">
        <v>100</v>
      </c>
      <c r="B69" s="66">
        <v>70</v>
      </c>
      <c r="C69" s="66">
        <v>4</v>
      </c>
      <c r="D69" s="66"/>
      <c r="E69" s="70">
        <f t="shared" si="9"/>
        <v>74</v>
      </c>
      <c r="F69" s="6"/>
      <c r="G69" s="6">
        <f t="shared" ref="G69:G100" si="10">SUM(B69:E69)</f>
        <v>148</v>
      </c>
      <c r="H69" s="6">
        <f t="shared" ref="H69:H100" si="11">G69/2</f>
        <v>74</v>
      </c>
      <c r="I69" s="6" t="b">
        <f t="shared" ref="I69:I100" si="12">EXACT(E69,H69)</f>
        <v>1</v>
      </c>
    </row>
    <row r="70" spans="1:9" ht="12" x14ac:dyDescent="0.2">
      <c r="A70" s="67" t="s">
        <v>101</v>
      </c>
      <c r="B70" s="66">
        <v>2</v>
      </c>
      <c r="C70" s="66">
        <v>2</v>
      </c>
      <c r="D70" s="66">
        <v>5</v>
      </c>
      <c r="E70" s="70">
        <f t="shared" si="9"/>
        <v>9</v>
      </c>
      <c r="F70" s="6"/>
      <c r="G70" s="6">
        <f t="shared" si="10"/>
        <v>18</v>
      </c>
      <c r="H70" s="6">
        <f t="shared" si="11"/>
        <v>9</v>
      </c>
      <c r="I70" s="6" t="b">
        <f t="shared" si="12"/>
        <v>1</v>
      </c>
    </row>
    <row r="71" spans="1:9" ht="24" x14ac:dyDescent="0.2">
      <c r="A71" s="67" t="s">
        <v>102</v>
      </c>
      <c r="B71" s="66">
        <v>1</v>
      </c>
      <c r="C71" s="66">
        <v>3</v>
      </c>
      <c r="D71" s="66"/>
      <c r="E71" s="70">
        <f t="shared" si="9"/>
        <v>4</v>
      </c>
      <c r="F71" s="6"/>
      <c r="G71" s="6">
        <f t="shared" si="10"/>
        <v>8</v>
      </c>
      <c r="H71" s="6">
        <f t="shared" si="11"/>
        <v>4</v>
      </c>
      <c r="I71" s="6" t="b">
        <f t="shared" si="12"/>
        <v>1</v>
      </c>
    </row>
    <row r="72" spans="1:9" ht="12.75" customHeight="1" x14ac:dyDescent="0.2">
      <c r="A72" s="64" t="s">
        <v>103</v>
      </c>
      <c r="B72" s="65">
        <f>SUM(B73:B99)</f>
        <v>5</v>
      </c>
      <c r="C72" s="65">
        <f>SUM(C73:C99)</f>
        <v>58</v>
      </c>
      <c r="D72" s="65">
        <f>SUM(D73:D99)</f>
        <v>3</v>
      </c>
      <c r="E72" s="65">
        <f>SUM(B72:D72)</f>
        <v>66</v>
      </c>
      <c r="F72" s="6"/>
      <c r="G72" s="6">
        <f t="shared" si="10"/>
        <v>132</v>
      </c>
      <c r="H72" s="6">
        <f t="shared" si="11"/>
        <v>66</v>
      </c>
      <c r="I72" s="6" t="b">
        <f t="shared" si="12"/>
        <v>1</v>
      </c>
    </row>
    <row r="73" spans="1:9" ht="12.75" customHeight="1" x14ac:dyDescent="0.2">
      <c r="A73" s="67" t="s">
        <v>104</v>
      </c>
      <c r="B73" s="66"/>
      <c r="C73" s="66">
        <v>1</v>
      </c>
      <c r="D73" s="66"/>
      <c r="E73" s="71">
        <f>SUM(B73:D73)</f>
        <v>1</v>
      </c>
      <c r="F73" s="6"/>
      <c r="G73" s="6">
        <f t="shared" si="10"/>
        <v>2</v>
      </c>
      <c r="H73" s="6">
        <f t="shared" si="11"/>
        <v>1</v>
      </c>
      <c r="I73" s="6" t="b">
        <f t="shared" si="12"/>
        <v>1</v>
      </c>
    </row>
    <row r="74" spans="1:9" ht="12.75" customHeight="1" x14ac:dyDescent="0.2">
      <c r="A74" s="67" t="s">
        <v>105</v>
      </c>
      <c r="B74" s="66"/>
      <c r="C74" s="66">
        <v>1</v>
      </c>
      <c r="D74" s="66"/>
      <c r="E74" s="71">
        <f t="shared" ref="E74:E99" si="13">SUM(B74:D74)</f>
        <v>1</v>
      </c>
      <c r="F74" s="6"/>
      <c r="G74" s="6">
        <f t="shared" si="10"/>
        <v>2</v>
      </c>
      <c r="H74" s="6">
        <f t="shared" si="11"/>
        <v>1</v>
      </c>
      <c r="I74" s="6" t="b">
        <f t="shared" si="12"/>
        <v>1</v>
      </c>
    </row>
    <row r="75" spans="1:9" ht="12.75" customHeight="1" x14ac:dyDescent="0.2">
      <c r="A75" s="67" t="s">
        <v>106</v>
      </c>
      <c r="B75" s="66"/>
      <c r="C75" s="66">
        <v>1</v>
      </c>
      <c r="D75" s="66"/>
      <c r="E75" s="71">
        <f t="shared" si="13"/>
        <v>1</v>
      </c>
      <c r="F75" s="6"/>
      <c r="G75" s="6">
        <f t="shared" si="10"/>
        <v>2</v>
      </c>
      <c r="H75" s="6">
        <f t="shared" si="11"/>
        <v>1</v>
      </c>
      <c r="I75" s="6" t="b">
        <f t="shared" si="12"/>
        <v>1</v>
      </c>
    </row>
    <row r="76" spans="1:9" ht="12.75" customHeight="1" x14ac:dyDescent="0.2">
      <c r="A76" s="67" t="s">
        <v>107</v>
      </c>
      <c r="B76" s="66"/>
      <c r="C76" s="66">
        <v>3</v>
      </c>
      <c r="D76" s="66"/>
      <c r="E76" s="71">
        <f t="shared" si="13"/>
        <v>3</v>
      </c>
      <c r="F76" s="6"/>
      <c r="G76" s="6">
        <f t="shared" si="10"/>
        <v>6</v>
      </c>
      <c r="H76" s="6">
        <f t="shared" si="11"/>
        <v>3</v>
      </c>
      <c r="I76" s="6" t="b">
        <f t="shared" si="12"/>
        <v>1</v>
      </c>
    </row>
    <row r="77" spans="1:9" ht="12.75" customHeight="1" x14ac:dyDescent="0.2">
      <c r="A77" s="67" t="s">
        <v>108</v>
      </c>
      <c r="B77" s="66"/>
      <c r="C77" s="66">
        <v>2</v>
      </c>
      <c r="D77" s="66"/>
      <c r="E77" s="71">
        <f t="shared" si="13"/>
        <v>2</v>
      </c>
      <c r="F77" s="6"/>
      <c r="G77" s="6">
        <f t="shared" si="10"/>
        <v>4</v>
      </c>
      <c r="H77" s="6">
        <f t="shared" si="11"/>
        <v>2</v>
      </c>
      <c r="I77" s="6" t="b">
        <f t="shared" si="12"/>
        <v>1</v>
      </c>
    </row>
    <row r="78" spans="1:9" ht="12.75" customHeight="1" x14ac:dyDescent="0.2">
      <c r="A78" s="67" t="s">
        <v>109</v>
      </c>
      <c r="B78" s="66"/>
      <c r="C78" s="66">
        <v>1</v>
      </c>
      <c r="D78" s="66"/>
      <c r="E78" s="71">
        <f t="shared" si="13"/>
        <v>1</v>
      </c>
      <c r="F78" s="6"/>
      <c r="G78" s="6">
        <f t="shared" si="10"/>
        <v>2</v>
      </c>
      <c r="H78" s="6">
        <f t="shared" si="11"/>
        <v>1</v>
      </c>
      <c r="I78" s="6" t="b">
        <f t="shared" si="12"/>
        <v>1</v>
      </c>
    </row>
    <row r="79" spans="1:9" ht="12.75" customHeight="1" x14ac:dyDescent="0.2">
      <c r="A79" s="67" t="s">
        <v>110</v>
      </c>
      <c r="B79" s="66"/>
      <c r="C79" s="66">
        <v>1</v>
      </c>
      <c r="D79" s="66"/>
      <c r="E79" s="71">
        <f t="shared" si="13"/>
        <v>1</v>
      </c>
      <c r="F79" s="6"/>
      <c r="G79" s="6">
        <f t="shared" si="10"/>
        <v>2</v>
      </c>
      <c r="H79" s="6">
        <f t="shared" si="11"/>
        <v>1</v>
      </c>
      <c r="I79" s="6" t="b">
        <f t="shared" si="12"/>
        <v>1</v>
      </c>
    </row>
    <row r="80" spans="1:9" ht="12.75" customHeight="1" x14ac:dyDescent="0.2">
      <c r="A80" s="67" t="s">
        <v>111</v>
      </c>
      <c r="B80" s="66"/>
      <c r="C80" s="66">
        <v>1</v>
      </c>
      <c r="D80" s="66"/>
      <c r="E80" s="71">
        <f t="shared" si="13"/>
        <v>1</v>
      </c>
      <c r="F80" s="6"/>
      <c r="G80" s="6">
        <f t="shared" si="10"/>
        <v>2</v>
      </c>
      <c r="H80" s="6">
        <f t="shared" si="11"/>
        <v>1</v>
      </c>
      <c r="I80" s="6" t="b">
        <f t="shared" si="12"/>
        <v>1</v>
      </c>
    </row>
    <row r="81" spans="1:9" ht="12.75" customHeight="1" x14ac:dyDescent="0.2">
      <c r="A81" s="67" t="s">
        <v>112</v>
      </c>
      <c r="B81" s="66"/>
      <c r="C81" s="66">
        <v>1</v>
      </c>
      <c r="D81" s="66"/>
      <c r="E81" s="71">
        <f t="shared" si="13"/>
        <v>1</v>
      </c>
      <c r="F81" s="6"/>
      <c r="G81" s="6">
        <f t="shared" si="10"/>
        <v>2</v>
      </c>
      <c r="H81" s="6">
        <f t="shared" si="11"/>
        <v>1</v>
      </c>
      <c r="I81" s="6" t="b">
        <f t="shared" si="12"/>
        <v>1</v>
      </c>
    </row>
    <row r="82" spans="1:9" ht="12.75" customHeight="1" x14ac:dyDescent="0.2">
      <c r="A82" s="67" t="s">
        <v>113</v>
      </c>
      <c r="B82" s="66">
        <v>1</v>
      </c>
      <c r="C82" s="66"/>
      <c r="D82" s="66"/>
      <c r="E82" s="71">
        <f t="shared" si="13"/>
        <v>1</v>
      </c>
      <c r="F82" s="6"/>
      <c r="G82" s="6">
        <f t="shared" si="10"/>
        <v>2</v>
      </c>
      <c r="H82" s="6">
        <f t="shared" si="11"/>
        <v>1</v>
      </c>
      <c r="I82" s="6" t="b">
        <f t="shared" si="12"/>
        <v>1</v>
      </c>
    </row>
    <row r="83" spans="1:9" ht="12.75" customHeight="1" x14ac:dyDescent="0.2">
      <c r="A83" s="67" t="s">
        <v>114</v>
      </c>
      <c r="B83" s="66"/>
      <c r="C83" s="66">
        <v>1</v>
      </c>
      <c r="D83" s="66"/>
      <c r="E83" s="71">
        <f t="shared" si="13"/>
        <v>1</v>
      </c>
      <c r="F83" s="6"/>
      <c r="G83" s="6">
        <f t="shared" si="10"/>
        <v>2</v>
      </c>
      <c r="H83" s="6">
        <f t="shared" si="11"/>
        <v>1</v>
      </c>
      <c r="I83" s="6" t="b">
        <f t="shared" si="12"/>
        <v>1</v>
      </c>
    </row>
    <row r="84" spans="1:9" ht="12.75" customHeight="1" x14ac:dyDescent="0.2">
      <c r="A84" s="67" t="s">
        <v>115</v>
      </c>
      <c r="B84" s="66"/>
      <c r="C84" s="66">
        <v>1</v>
      </c>
      <c r="D84" s="66"/>
      <c r="E84" s="71">
        <f t="shared" si="13"/>
        <v>1</v>
      </c>
      <c r="F84" s="6"/>
      <c r="G84" s="6">
        <f t="shared" si="10"/>
        <v>2</v>
      </c>
      <c r="H84" s="6">
        <f t="shared" si="11"/>
        <v>1</v>
      </c>
      <c r="I84" s="6" t="b">
        <f t="shared" si="12"/>
        <v>1</v>
      </c>
    </row>
    <row r="85" spans="1:9" ht="12.75" customHeight="1" x14ac:dyDescent="0.2">
      <c r="A85" s="67" t="s">
        <v>116</v>
      </c>
      <c r="B85" s="66"/>
      <c r="C85" s="66">
        <v>1</v>
      </c>
      <c r="D85" s="66"/>
      <c r="E85" s="71">
        <f t="shared" si="13"/>
        <v>1</v>
      </c>
      <c r="F85" s="6"/>
      <c r="G85" s="6">
        <f t="shared" si="10"/>
        <v>2</v>
      </c>
      <c r="H85" s="6">
        <f t="shared" si="11"/>
        <v>1</v>
      </c>
      <c r="I85" s="6" t="b">
        <f t="shared" si="12"/>
        <v>1</v>
      </c>
    </row>
    <row r="86" spans="1:9" ht="12.75" customHeight="1" x14ac:dyDescent="0.2">
      <c r="A86" s="67" t="s">
        <v>117</v>
      </c>
      <c r="B86" s="66"/>
      <c r="C86" s="66">
        <v>3</v>
      </c>
      <c r="D86" s="66"/>
      <c r="E86" s="71">
        <f t="shared" si="13"/>
        <v>3</v>
      </c>
      <c r="F86" s="6"/>
      <c r="G86" s="6">
        <f t="shared" si="10"/>
        <v>6</v>
      </c>
      <c r="H86" s="6">
        <f t="shared" si="11"/>
        <v>3</v>
      </c>
      <c r="I86" s="6" t="b">
        <f t="shared" si="12"/>
        <v>1</v>
      </c>
    </row>
    <row r="87" spans="1:9" ht="12.75" customHeight="1" x14ac:dyDescent="0.2">
      <c r="A87" s="67" t="s">
        <v>118</v>
      </c>
      <c r="B87" s="66"/>
      <c r="C87" s="66"/>
      <c r="D87" s="66">
        <v>1</v>
      </c>
      <c r="E87" s="71">
        <f t="shared" si="13"/>
        <v>1</v>
      </c>
      <c r="F87" s="6"/>
      <c r="G87" s="6">
        <f t="shared" si="10"/>
        <v>2</v>
      </c>
      <c r="H87" s="6">
        <f t="shared" si="11"/>
        <v>1</v>
      </c>
      <c r="I87" s="6" t="b">
        <f t="shared" si="12"/>
        <v>1</v>
      </c>
    </row>
    <row r="88" spans="1:9" ht="12.75" customHeight="1" x14ac:dyDescent="0.2">
      <c r="A88" s="67" t="s">
        <v>119</v>
      </c>
      <c r="B88" s="66"/>
      <c r="C88" s="66">
        <v>1</v>
      </c>
      <c r="D88" s="66"/>
      <c r="E88" s="71">
        <f t="shared" si="13"/>
        <v>1</v>
      </c>
      <c r="F88" s="6"/>
      <c r="G88" s="6">
        <f t="shared" si="10"/>
        <v>2</v>
      </c>
      <c r="H88" s="6">
        <f t="shared" si="11"/>
        <v>1</v>
      </c>
      <c r="I88" s="6" t="b">
        <f t="shared" si="12"/>
        <v>1</v>
      </c>
    </row>
    <row r="89" spans="1:9" ht="12.75" customHeight="1" x14ac:dyDescent="0.2">
      <c r="A89" s="67" t="s">
        <v>120</v>
      </c>
      <c r="B89" s="66"/>
      <c r="C89" s="66">
        <v>1</v>
      </c>
      <c r="D89" s="66"/>
      <c r="E89" s="71">
        <f t="shared" si="13"/>
        <v>1</v>
      </c>
      <c r="F89" s="6"/>
      <c r="G89" s="6">
        <f t="shared" si="10"/>
        <v>2</v>
      </c>
      <c r="H89" s="6">
        <f t="shared" si="11"/>
        <v>1</v>
      </c>
      <c r="I89" s="6" t="b">
        <f t="shared" si="12"/>
        <v>1</v>
      </c>
    </row>
    <row r="90" spans="1:9" ht="12.75" customHeight="1" x14ac:dyDescent="0.2">
      <c r="A90" s="67" t="s">
        <v>121</v>
      </c>
      <c r="B90" s="66">
        <v>1</v>
      </c>
      <c r="C90" s="66">
        <v>2</v>
      </c>
      <c r="D90" s="66"/>
      <c r="E90" s="71">
        <f t="shared" si="13"/>
        <v>3</v>
      </c>
      <c r="F90" s="6"/>
      <c r="G90" s="6">
        <f t="shared" si="10"/>
        <v>6</v>
      </c>
      <c r="H90" s="6">
        <f t="shared" si="11"/>
        <v>3</v>
      </c>
      <c r="I90" s="6" t="b">
        <f t="shared" si="12"/>
        <v>1</v>
      </c>
    </row>
    <row r="91" spans="1:9" ht="12.75" customHeight="1" x14ac:dyDescent="0.2">
      <c r="A91" s="67" t="s">
        <v>122</v>
      </c>
      <c r="B91" s="66"/>
      <c r="C91" s="66">
        <v>1</v>
      </c>
      <c r="D91" s="66"/>
      <c r="E91" s="71">
        <f t="shared" si="13"/>
        <v>1</v>
      </c>
      <c r="F91" s="6"/>
      <c r="G91" s="6">
        <f t="shared" si="10"/>
        <v>2</v>
      </c>
      <c r="H91" s="6">
        <f t="shared" si="11"/>
        <v>1</v>
      </c>
      <c r="I91" s="6" t="b">
        <f t="shared" si="12"/>
        <v>1</v>
      </c>
    </row>
    <row r="92" spans="1:9" ht="12.75" customHeight="1" x14ac:dyDescent="0.2">
      <c r="A92" s="67" t="s">
        <v>123</v>
      </c>
      <c r="B92" s="66"/>
      <c r="C92" s="66">
        <v>5</v>
      </c>
      <c r="D92" s="66"/>
      <c r="E92" s="71">
        <f t="shared" si="13"/>
        <v>5</v>
      </c>
      <c r="F92" s="6"/>
      <c r="G92" s="6">
        <f t="shared" si="10"/>
        <v>10</v>
      </c>
      <c r="H92" s="6">
        <f t="shared" si="11"/>
        <v>5</v>
      </c>
      <c r="I92" s="6" t="b">
        <f t="shared" si="12"/>
        <v>1</v>
      </c>
    </row>
    <row r="93" spans="1:9" ht="12.75" customHeight="1" x14ac:dyDescent="0.2">
      <c r="A93" s="67" t="s">
        <v>124</v>
      </c>
      <c r="B93" s="66"/>
      <c r="C93" s="66">
        <v>3</v>
      </c>
      <c r="D93" s="66"/>
      <c r="E93" s="71">
        <f t="shared" si="13"/>
        <v>3</v>
      </c>
      <c r="F93" s="6"/>
      <c r="G93" s="6">
        <f t="shared" si="10"/>
        <v>6</v>
      </c>
      <c r="H93" s="6">
        <f t="shared" si="11"/>
        <v>3</v>
      </c>
      <c r="I93" s="6" t="b">
        <f t="shared" si="12"/>
        <v>1</v>
      </c>
    </row>
    <row r="94" spans="1:9" ht="12.75" customHeight="1" x14ac:dyDescent="0.2">
      <c r="A94" s="67" t="s">
        <v>125</v>
      </c>
      <c r="B94" s="66"/>
      <c r="C94" s="66">
        <v>1</v>
      </c>
      <c r="D94" s="66"/>
      <c r="E94" s="71">
        <f t="shared" si="13"/>
        <v>1</v>
      </c>
      <c r="F94" s="6"/>
      <c r="G94" s="6">
        <f t="shared" si="10"/>
        <v>2</v>
      </c>
      <c r="H94" s="6">
        <f t="shared" si="11"/>
        <v>1</v>
      </c>
      <c r="I94" s="6" t="b">
        <f t="shared" si="12"/>
        <v>1</v>
      </c>
    </row>
    <row r="95" spans="1:9" ht="12.75" customHeight="1" x14ac:dyDescent="0.2">
      <c r="A95" s="67" t="s">
        <v>126</v>
      </c>
      <c r="B95" s="66">
        <v>1</v>
      </c>
      <c r="C95" s="66">
        <v>22</v>
      </c>
      <c r="D95" s="66">
        <v>2</v>
      </c>
      <c r="E95" s="71">
        <f t="shared" si="13"/>
        <v>25</v>
      </c>
      <c r="F95" s="6"/>
      <c r="G95" s="6">
        <f t="shared" si="10"/>
        <v>50</v>
      </c>
      <c r="H95" s="6">
        <f t="shared" si="11"/>
        <v>25</v>
      </c>
      <c r="I95" s="6" t="b">
        <f t="shared" si="12"/>
        <v>1</v>
      </c>
    </row>
    <row r="96" spans="1:9" ht="12.75" customHeight="1" x14ac:dyDescent="0.2">
      <c r="A96" s="67" t="s">
        <v>127</v>
      </c>
      <c r="B96" s="66"/>
      <c r="C96" s="66">
        <v>1</v>
      </c>
      <c r="D96" s="66"/>
      <c r="E96" s="71">
        <f t="shared" si="13"/>
        <v>1</v>
      </c>
      <c r="F96" s="6"/>
      <c r="G96" s="6">
        <f t="shared" si="10"/>
        <v>2</v>
      </c>
      <c r="H96" s="6">
        <f t="shared" si="11"/>
        <v>1</v>
      </c>
      <c r="I96" s="6" t="b">
        <f t="shared" si="12"/>
        <v>1</v>
      </c>
    </row>
    <row r="97" spans="1:9" ht="12.75" customHeight="1" x14ac:dyDescent="0.2">
      <c r="A97" s="67" t="s">
        <v>128</v>
      </c>
      <c r="B97" s="66"/>
      <c r="C97" s="66">
        <v>1</v>
      </c>
      <c r="D97" s="66"/>
      <c r="E97" s="71">
        <f t="shared" si="13"/>
        <v>1</v>
      </c>
      <c r="G97" s="6">
        <f t="shared" si="10"/>
        <v>2</v>
      </c>
      <c r="H97" s="6">
        <f t="shared" si="11"/>
        <v>1</v>
      </c>
      <c r="I97" s="6" t="b">
        <f t="shared" si="12"/>
        <v>1</v>
      </c>
    </row>
    <row r="98" spans="1:9" ht="12.75" customHeight="1" x14ac:dyDescent="0.2">
      <c r="A98" s="67" t="s">
        <v>129</v>
      </c>
      <c r="B98" s="66">
        <v>2</v>
      </c>
      <c r="C98" s="66">
        <v>1</v>
      </c>
      <c r="D98" s="66"/>
      <c r="E98" s="71">
        <f t="shared" si="13"/>
        <v>3</v>
      </c>
      <c r="G98" s="6">
        <f t="shared" si="10"/>
        <v>6</v>
      </c>
      <c r="H98" s="6">
        <f t="shared" si="11"/>
        <v>3</v>
      </c>
      <c r="I98" s="6" t="b">
        <f t="shared" si="12"/>
        <v>1</v>
      </c>
    </row>
    <row r="99" spans="1:9" ht="12.75" customHeight="1" x14ac:dyDescent="0.2">
      <c r="A99" s="67" t="s">
        <v>130</v>
      </c>
      <c r="B99" s="66"/>
      <c r="C99" s="66">
        <v>1</v>
      </c>
      <c r="D99" s="66"/>
      <c r="E99" s="71">
        <f t="shared" si="13"/>
        <v>1</v>
      </c>
      <c r="G99" s="6">
        <f t="shared" si="10"/>
        <v>2</v>
      </c>
      <c r="H99" s="6">
        <f t="shared" si="11"/>
        <v>1</v>
      </c>
      <c r="I99" s="6" t="b">
        <f t="shared" si="12"/>
        <v>1</v>
      </c>
    </row>
    <row r="100" spans="1:9" ht="12.75" customHeight="1" x14ac:dyDescent="0.2">
      <c r="A100" s="47" t="s">
        <v>0</v>
      </c>
      <c r="B100" s="72">
        <f>+B72+B59+B45+B47+B43+B35+B30+B7+B4</f>
        <v>120</v>
      </c>
      <c r="C100" s="72">
        <f>+C72+C59+C45+C47+C43+C35+C30+C7+C4</f>
        <v>169</v>
      </c>
      <c r="D100" s="72">
        <f>+D72+D59+D45+D47+D43+D35+D30+D7+D4</f>
        <v>31</v>
      </c>
      <c r="E100" s="72">
        <f>+E72+E59+E45+E47+E43+E35+E30+E7+E4</f>
        <v>320</v>
      </c>
      <c r="G100" s="6">
        <f t="shared" si="10"/>
        <v>640</v>
      </c>
      <c r="H100" s="6">
        <f t="shared" si="11"/>
        <v>320</v>
      </c>
      <c r="I100" s="6" t="b">
        <f t="shared" si="12"/>
        <v>1</v>
      </c>
    </row>
    <row r="101" spans="1:9" ht="12.75" customHeight="1" x14ac:dyDescent="0.2">
      <c r="B101" s="61"/>
      <c r="C101" s="61"/>
      <c r="D101" s="61"/>
    </row>
    <row r="102" spans="1:9" ht="12.75" customHeight="1" x14ac:dyDescent="0.2">
      <c r="A102" s="7" t="s">
        <v>140</v>
      </c>
      <c r="B102" s="61"/>
      <c r="C102" s="61"/>
      <c r="D102" s="61"/>
    </row>
    <row r="103" spans="1:9" ht="12.75" customHeight="1" x14ac:dyDescent="0.2">
      <c r="A103" s="7" t="s">
        <v>131</v>
      </c>
      <c r="B103" s="61"/>
      <c r="C103" s="61"/>
      <c r="D103" s="61"/>
    </row>
    <row r="104" spans="1:9" ht="12.75" customHeight="1" x14ac:dyDescent="0.2">
      <c r="B104" s="61"/>
      <c r="C104" s="61"/>
      <c r="D104" s="61"/>
    </row>
    <row r="105" spans="1:9" ht="12.75" customHeight="1" x14ac:dyDescent="0.2">
      <c r="A105" s="73" t="s">
        <v>26</v>
      </c>
      <c r="B105" s="61"/>
      <c r="C105" s="61"/>
      <c r="D105" s="61"/>
    </row>
    <row r="106" spans="1:9" ht="12.75" customHeight="1" x14ac:dyDescent="0.2">
      <c r="B106" s="61">
        <f>SUM(B4:B100)</f>
        <v>360</v>
      </c>
      <c r="C106" s="61">
        <f t="shared" ref="C106:E106" si="14">SUM(C4:C100)</f>
        <v>507</v>
      </c>
      <c r="D106" s="61">
        <f t="shared" si="14"/>
        <v>93</v>
      </c>
      <c r="E106" s="61">
        <f t="shared" si="14"/>
        <v>960</v>
      </c>
    </row>
    <row r="107" spans="1:9" ht="12.75" customHeight="1" x14ac:dyDescent="0.2">
      <c r="B107" s="61">
        <f>+B106/3</f>
        <v>120</v>
      </c>
      <c r="C107" s="61">
        <f t="shared" ref="C107:E107" si="15">+C106/3</f>
        <v>169</v>
      </c>
      <c r="D107" s="61">
        <f t="shared" si="15"/>
        <v>31</v>
      </c>
      <c r="E107" s="61">
        <f t="shared" si="15"/>
        <v>320</v>
      </c>
    </row>
    <row r="108" spans="1:9" ht="12.75" customHeight="1" x14ac:dyDescent="0.2">
      <c r="B108" s="85">
        <f>+B107-B100</f>
        <v>0</v>
      </c>
      <c r="C108" s="85">
        <f t="shared" ref="C108:E108" si="16">+C107-C100</f>
        <v>0</v>
      </c>
      <c r="D108" s="85">
        <f t="shared" si="16"/>
        <v>0</v>
      </c>
      <c r="E108" s="85">
        <f t="shared" si="16"/>
        <v>0</v>
      </c>
    </row>
    <row r="109" spans="1:9" ht="12.75" customHeight="1" x14ac:dyDescent="0.2">
      <c r="B109" s="61"/>
      <c r="C109" s="61"/>
      <c r="D109" s="61"/>
    </row>
    <row r="110" spans="1:9" ht="12.75" customHeight="1" x14ac:dyDescent="0.2">
      <c r="B110" s="61"/>
      <c r="C110" s="61"/>
      <c r="D110" s="61"/>
    </row>
    <row r="111" spans="1:9" ht="12.75" customHeight="1" x14ac:dyDescent="0.2">
      <c r="B111" s="61"/>
      <c r="C111" s="61"/>
      <c r="D111" s="61"/>
    </row>
  </sheetData>
  <sortState ref="A8:E9">
    <sortCondition ref="A8:A9"/>
  </sortState>
  <mergeCells count="1">
    <mergeCell ref="A1:E1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94" fitToHeight="2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8"/>
  <sheetViews>
    <sheetView showGridLines="0" showZeros="0" topLeftCell="A13" zoomScaleNormal="100" zoomScaleSheetLayoutView="100" workbookViewId="0">
      <selection activeCell="A12" sqref="A12"/>
    </sheetView>
  </sheetViews>
  <sheetFormatPr baseColWidth="10" defaultRowHeight="12.75" customHeight="1" x14ac:dyDescent="0.2"/>
  <cols>
    <col min="1" max="1" width="61.7109375" style="7" customWidth="1"/>
    <col min="2" max="2" width="9.42578125" style="7" bestFit="1" customWidth="1"/>
    <col min="3" max="3" width="7.28515625" style="7" bestFit="1" customWidth="1"/>
    <col min="4" max="4" width="8.85546875" style="7" customWidth="1"/>
    <col min="5" max="5" width="4.5703125" style="7" bestFit="1" customWidth="1"/>
    <col min="6" max="6" width="7.140625" style="7" customWidth="1"/>
    <col min="7" max="7" width="11.7109375" style="7" bestFit="1" customWidth="1"/>
    <col min="8" max="9" width="4" style="7" bestFit="1" customWidth="1"/>
    <col min="10" max="11" width="11.7109375" style="7" bestFit="1" customWidth="1"/>
    <col min="12" max="16384" width="11.42578125" style="7"/>
  </cols>
  <sheetData>
    <row r="1" spans="1:11" s="79" customFormat="1" ht="14.25" customHeight="1" x14ac:dyDescent="0.2">
      <c r="A1" s="108" t="s">
        <v>132</v>
      </c>
      <c r="B1" s="108"/>
      <c r="C1" s="108"/>
      <c r="D1" s="108"/>
      <c r="E1" s="108"/>
      <c r="F1" s="108"/>
    </row>
    <row r="2" spans="1:11" s="6" customFormat="1" ht="14.25" customHeight="1" x14ac:dyDescent="0.2">
      <c r="A2" s="5"/>
      <c r="B2" s="5"/>
      <c r="C2" s="5"/>
      <c r="D2" s="5"/>
      <c r="E2" s="5"/>
      <c r="F2" s="34"/>
      <c r="G2" s="5"/>
    </row>
    <row r="3" spans="1:11" s="6" customFormat="1" ht="24" customHeight="1" x14ac:dyDescent="0.2">
      <c r="A3" s="12" t="s">
        <v>69</v>
      </c>
      <c r="B3" s="59" t="s">
        <v>133</v>
      </c>
      <c r="C3" s="59" t="s">
        <v>134</v>
      </c>
      <c r="D3" s="59" t="s">
        <v>135</v>
      </c>
      <c r="E3" s="59" t="s">
        <v>136</v>
      </c>
      <c r="F3" s="74" t="s">
        <v>0</v>
      </c>
    </row>
    <row r="4" spans="1:11" s="6" customFormat="1" ht="12" x14ac:dyDescent="0.2">
      <c r="A4" s="64" t="s">
        <v>4</v>
      </c>
      <c r="B4" s="65">
        <f>SUM(B5:B6)</f>
        <v>1</v>
      </c>
      <c r="C4" s="65">
        <f>SUM(C5:C6)</f>
        <v>0</v>
      </c>
      <c r="D4" s="65">
        <f>SUM(D5:D6)</f>
        <v>0</v>
      </c>
      <c r="E4" s="65">
        <f>SUM(E5:E6)</f>
        <v>1</v>
      </c>
      <c r="F4" s="65">
        <f>SUM(B4:E4)</f>
        <v>2</v>
      </c>
      <c r="H4" s="6">
        <f>SUM(B4:F4)</f>
        <v>4</v>
      </c>
      <c r="I4" s="6">
        <f>+H4/2</f>
        <v>2</v>
      </c>
      <c r="J4" s="6" t="b">
        <f>EXACT(F4,I4)</f>
        <v>1</v>
      </c>
      <c r="K4" s="6" t="b">
        <f>EXACT(F4,'29 Consector'!E4)</f>
        <v>1</v>
      </c>
    </row>
    <row r="5" spans="1:11" s="6" customFormat="1" ht="12" x14ac:dyDescent="0.2">
      <c r="A5" s="39" t="s">
        <v>27</v>
      </c>
      <c r="B5" s="75"/>
      <c r="C5" s="75"/>
      <c r="D5" s="75"/>
      <c r="E5" s="75">
        <v>1</v>
      </c>
      <c r="F5" s="75">
        <f>SUM(B5:E5)</f>
        <v>1</v>
      </c>
      <c r="H5" s="6">
        <f t="shared" ref="H5:H68" si="0">SUM(B5:F5)</f>
        <v>2</v>
      </c>
      <c r="I5" s="6">
        <f t="shared" ref="I5:I68" si="1">+H5/2</f>
        <v>1</v>
      </c>
      <c r="J5" s="6" t="b">
        <f t="shared" ref="J5:J68" si="2">EXACT(F5,I5)</f>
        <v>1</v>
      </c>
      <c r="K5" s="6" t="b">
        <f>EXACT(F5,'29 Consector'!E5)</f>
        <v>1</v>
      </c>
    </row>
    <row r="6" spans="1:11" s="6" customFormat="1" ht="12" x14ac:dyDescent="0.2">
      <c r="A6" s="39" t="s">
        <v>5</v>
      </c>
      <c r="B6" s="75">
        <v>1</v>
      </c>
      <c r="C6" s="75"/>
      <c r="D6" s="75"/>
      <c r="E6" s="75"/>
      <c r="F6" s="75">
        <f>SUM(B6:E6)</f>
        <v>1</v>
      </c>
      <c r="H6" s="6">
        <f t="shared" si="0"/>
        <v>2</v>
      </c>
      <c r="I6" s="6">
        <f t="shared" si="1"/>
        <v>1</v>
      </c>
      <c r="J6" s="6" t="b">
        <f t="shared" si="2"/>
        <v>1</v>
      </c>
      <c r="K6" s="6" t="b">
        <f>EXACT(F6,'29 Consector'!E6)</f>
        <v>1</v>
      </c>
    </row>
    <row r="7" spans="1:11" s="6" customFormat="1" ht="12" x14ac:dyDescent="0.2">
      <c r="A7" s="64" t="s">
        <v>7</v>
      </c>
      <c r="B7" s="65">
        <f>SUM(B8:B29)</f>
        <v>40</v>
      </c>
      <c r="C7" s="65">
        <f>SUM(C8:C29)</f>
        <v>0</v>
      </c>
      <c r="D7" s="65">
        <f>SUM(D8:D29)</f>
        <v>7</v>
      </c>
      <c r="E7" s="65">
        <f>SUM(E8:E29)</f>
        <v>34</v>
      </c>
      <c r="F7" s="65">
        <f>SUM(F8:F29)</f>
        <v>81</v>
      </c>
      <c r="H7" s="6">
        <f t="shared" si="0"/>
        <v>162</v>
      </c>
      <c r="I7" s="6">
        <f t="shared" si="1"/>
        <v>81</v>
      </c>
      <c r="J7" s="6" t="b">
        <f t="shared" si="2"/>
        <v>1</v>
      </c>
      <c r="K7" s="6" t="b">
        <f>EXACT(F7,'29 Consector'!E7)</f>
        <v>1</v>
      </c>
    </row>
    <row r="8" spans="1:11" s="6" customFormat="1" ht="12" x14ac:dyDescent="0.2">
      <c r="A8" s="67" t="s">
        <v>28</v>
      </c>
      <c r="B8" s="75"/>
      <c r="C8" s="75"/>
      <c r="D8" s="75"/>
      <c r="E8" s="75">
        <v>1</v>
      </c>
      <c r="F8" s="75">
        <f>SUM(B8:E8)</f>
        <v>1</v>
      </c>
      <c r="H8" s="6">
        <f t="shared" si="0"/>
        <v>2</v>
      </c>
      <c r="I8" s="6">
        <f t="shared" si="1"/>
        <v>1</v>
      </c>
      <c r="J8" s="6" t="b">
        <f t="shared" si="2"/>
        <v>1</v>
      </c>
      <c r="K8" s="6" t="b">
        <f>EXACT(F8,'29 Consector'!E8)</f>
        <v>1</v>
      </c>
    </row>
    <row r="9" spans="1:11" s="6" customFormat="1" ht="12" x14ac:dyDescent="0.2">
      <c r="A9" s="67" t="s">
        <v>8</v>
      </c>
      <c r="B9" s="75">
        <v>5</v>
      </c>
      <c r="C9" s="75"/>
      <c r="D9" s="75">
        <v>2</v>
      </c>
      <c r="E9" s="75">
        <v>2</v>
      </c>
      <c r="F9" s="75">
        <f t="shared" ref="F9:F29" si="3">SUM(B9:E9)</f>
        <v>9</v>
      </c>
      <c r="H9" s="6">
        <f t="shared" si="0"/>
        <v>18</v>
      </c>
      <c r="I9" s="6">
        <f t="shared" si="1"/>
        <v>9</v>
      </c>
      <c r="J9" s="6" t="b">
        <f t="shared" si="2"/>
        <v>1</v>
      </c>
      <c r="K9" s="6" t="b">
        <f>EXACT(F9,'29 Consector'!E9)</f>
        <v>1</v>
      </c>
    </row>
    <row r="10" spans="1:11" s="6" customFormat="1" ht="12" x14ac:dyDescent="0.2">
      <c r="A10" s="67" t="s">
        <v>30</v>
      </c>
      <c r="B10" s="75">
        <v>2</v>
      </c>
      <c r="C10" s="75"/>
      <c r="D10" s="75"/>
      <c r="E10" s="75">
        <v>2</v>
      </c>
      <c r="F10" s="75">
        <f t="shared" si="3"/>
        <v>4</v>
      </c>
      <c r="H10" s="6">
        <f t="shared" si="0"/>
        <v>8</v>
      </c>
      <c r="I10" s="6">
        <f t="shared" si="1"/>
        <v>4</v>
      </c>
      <c r="J10" s="6" t="b">
        <f t="shared" si="2"/>
        <v>1</v>
      </c>
      <c r="K10" s="6" t="b">
        <f>EXACT(F10,'29 Consector'!E10)</f>
        <v>1</v>
      </c>
    </row>
    <row r="11" spans="1:11" s="6" customFormat="1" ht="12" x14ac:dyDescent="0.2">
      <c r="A11" s="67" t="s">
        <v>9</v>
      </c>
      <c r="B11" s="75">
        <v>2</v>
      </c>
      <c r="C11" s="75"/>
      <c r="D11" s="75"/>
      <c r="E11" s="75"/>
      <c r="F11" s="75">
        <f t="shared" si="3"/>
        <v>2</v>
      </c>
      <c r="H11" s="6">
        <f t="shared" si="0"/>
        <v>4</v>
      </c>
      <c r="I11" s="6">
        <f t="shared" si="1"/>
        <v>2</v>
      </c>
      <c r="J11" s="6" t="b">
        <f t="shared" si="2"/>
        <v>1</v>
      </c>
      <c r="K11" s="6" t="b">
        <f>EXACT(F11,'29 Consector'!E11)</f>
        <v>1</v>
      </c>
    </row>
    <row r="12" spans="1:11" s="6" customFormat="1" ht="12" x14ac:dyDescent="0.2">
      <c r="A12" s="67" t="s">
        <v>10</v>
      </c>
      <c r="B12" s="75">
        <v>2</v>
      </c>
      <c r="C12" s="75"/>
      <c r="D12" s="75"/>
      <c r="E12" s="75">
        <v>2</v>
      </c>
      <c r="F12" s="75">
        <f t="shared" si="3"/>
        <v>4</v>
      </c>
      <c r="H12" s="6">
        <f t="shared" si="0"/>
        <v>8</v>
      </c>
      <c r="I12" s="6">
        <f t="shared" si="1"/>
        <v>4</v>
      </c>
      <c r="J12" s="6" t="b">
        <f t="shared" si="2"/>
        <v>1</v>
      </c>
      <c r="K12" s="6" t="b">
        <f>EXACT(F12,'29 Consector'!E12)</f>
        <v>1</v>
      </c>
    </row>
    <row r="13" spans="1:11" s="6" customFormat="1" ht="12" x14ac:dyDescent="0.2">
      <c r="A13" s="67" t="s">
        <v>11</v>
      </c>
      <c r="B13" s="75">
        <v>3</v>
      </c>
      <c r="C13" s="75"/>
      <c r="D13" s="75"/>
      <c r="E13" s="75">
        <v>6</v>
      </c>
      <c r="F13" s="75">
        <f t="shared" si="3"/>
        <v>9</v>
      </c>
      <c r="H13" s="6">
        <f t="shared" si="0"/>
        <v>18</v>
      </c>
      <c r="I13" s="6">
        <f t="shared" si="1"/>
        <v>9</v>
      </c>
      <c r="J13" s="6" t="b">
        <f t="shared" si="2"/>
        <v>1</v>
      </c>
      <c r="K13" s="6" t="b">
        <f>EXACT(F13,'29 Consector'!E13)</f>
        <v>1</v>
      </c>
    </row>
    <row r="14" spans="1:11" s="6" customFormat="1" ht="12" x14ac:dyDescent="0.2">
      <c r="A14" s="67" t="s">
        <v>12</v>
      </c>
      <c r="B14" s="75">
        <v>1</v>
      </c>
      <c r="C14" s="75"/>
      <c r="D14" s="75">
        <v>2</v>
      </c>
      <c r="E14" s="75"/>
      <c r="F14" s="75">
        <f t="shared" si="3"/>
        <v>3</v>
      </c>
      <c r="H14" s="6">
        <f t="shared" si="0"/>
        <v>6</v>
      </c>
      <c r="I14" s="6">
        <f t="shared" si="1"/>
        <v>3</v>
      </c>
      <c r="J14" s="6" t="b">
        <f t="shared" si="2"/>
        <v>1</v>
      </c>
      <c r="K14" s="6" t="b">
        <f>EXACT(F14,'29 Consector'!E14)</f>
        <v>1</v>
      </c>
    </row>
    <row r="15" spans="1:11" s="6" customFormat="1" ht="12" x14ac:dyDescent="0.2">
      <c r="A15" s="67" t="s">
        <v>142</v>
      </c>
      <c r="B15" s="75"/>
      <c r="C15" s="75"/>
      <c r="D15" s="75"/>
      <c r="E15" s="75">
        <v>1</v>
      </c>
      <c r="F15" s="75">
        <f t="shared" si="3"/>
        <v>1</v>
      </c>
      <c r="H15" s="6">
        <f t="shared" si="0"/>
        <v>2</v>
      </c>
      <c r="I15" s="6">
        <f t="shared" si="1"/>
        <v>1</v>
      </c>
      <c r="J15" s="6" t="b">
        <f t="shared" si="2"/>
        <v>1</v>
      </c>
      <c r="K15" s="6" t="b">
        <f>EXACT(F15,'29 Consector'!E15)</f>
        <v>1</v>
      </c>
    </row>
    <row r="16" spans="1:11" ht="12" x14ac:dyDescent="0.2">
      <c r="A16" s="67" t="s">
        <v>13</v>
      </c>
      <c r="B16" s="75">
        <v>3</v>
      </c>
      <c r="C16" s="75"/>
      <c r="D16" s="75"/>
      <c r="E16" s="75">
        <v>1</v>
      </c>
      <c r="F16" s="75">
        <f t="shared" si="3"/>
        <v>4</v>
      </c>
      <c r="H16" s="6">
        <f t="shared" si="0"/>
        <v>8</v>
      </c>
      <c r="I16" s="6">
        <f t="shared" si="1"/>
        <v>4</v>
      </c>
      <c r="J16" s="6" t="b">
        <f t="shared" si="2"/>
        <v>1</v>
      </c>
      <c r="K16" s="6" t="b">
        <f>EXACT(F16,'29 Consector'!E16)</f>
        <v>1</v>
      </c>
    </row>
    <row r="17" spans="1:11" ht="12" x14ac:dyDescent="0.2">
      <c r="A17" s="67" t="s">
        <v>31</v>
      </c>
      <c r="B17" s="75"/>
      <c r="C17" s="75"/>
      <c r="D17" s="75"/>
      <c r="E17" s="75">
        <v>1</v>
      </c>
      <c r="F17" s="75">
        <f t="shared" si="3"/>
        <v>1</v>
      </c>
      <c r="H17" s="6">
        <f t="shared" si="0"/>
        <v>2</v>
      </c>
      <c r="I17" s="6">
        <f t="shared" si="1"/>
        <v>1</v>
      </c>
      <c r="J17" s="6" t="b">
        <f t="shared" si="2"/>
        <v>1</v>
      </c>
      <c r="K17" s="6" t="b">
        <f>EXACT(F17,'29 Consector'!E17)</f>
        <v>1</v>
      </c>
    </row>
    <row r="18" spans="1:11" ht="12" x14ac:dyDescent="0.2">
      <c r="A18" s="67" t="s">
        <v>45</v>
      </c>
      <c r="B18" s="75">
        <v>1</v>
      </c>
      <c r="C18" s="75"/>
      <c r="D18" s="75"/>
      <c r="E18" s="75">
        <v>9</v>
      </c>
      <c r="F18" s="75">
        <f t="shared" si="3"/>
        <v>10</v>
      </c>
      <c r="H18" s="6">
        <f t="shared" si="0"/>
        <v>20</v>
      </c>
      <c r="I18" s="6">
        <f t="shared" si="1"/>
        <v>10</v>
      </c>
      <c r="J18" s="6" t="b">
        <f t="shared" si="2"/>
        <v>1</v>
      </c>
      <c r="K18" s="6" t="b">
        <f>EXACT(F18,'29 Consector'!E18)</f>
        <v>1</v>
      </c>
    </row>
    <row r="19" spans="1:11" ht="12" x14ac:dyDescent="0.2">
      <c r="A19" s="67" t="s">
        <v>14</v>
      </c>
      <c r="B19" s="75">
        <v>2</v>
      </c>
      <c r="C19" s="75"/>
      <c r="D19" s="75"/>
      <c r="E19" s="75"/>
      <c r="F19" s="75">
        <f t="shared" si="3"/>
        <v>2</v>
      </c>
      <c r="H19" s="6">
        <f t="shared" si="0"/>
        <v>4</v>
      </c>
      <c r="I19" s="6">
        <f t="shared" si="1"/>
        <v>2</v>
      </c>
      <c r="J19" s="6" t="b">
        <f t="shared" si="2"/>
        <v>1</v>
      </c>
      <c r="K19" s="6" t="b">
        <f>EXACT(F19,'29 Consector'!E19)</f>
        <v>1</v>
      </c>
    </row>
    <row r="20" spans="1:11" ht="12" x14ac:dyDescent="0.2">
      <c r="A20" s="67" t="s">
        <v>143</v>
      </c>
      <c r="B20" s="75"/>
      <c r="C20" s="75"/>
      <c r="D20" s="75"/>
      <c r="E20" s="75">
        <v>1</v>
      </c>
      <c r="F20" s="75">
        <f t="shared" si="3"/>
        <v>1</v>
      </c>
      <c r="H20" s="6">
        <f t="shared" si="0"/>
        <v>2</v>
      </c>
      <c r="I20" s="6">
        <f t="shared" si="1"/>
        <v>1</v>
      </c>
      <c r="J20" s="6" t="b">
        <f t="shared" si="2"/>
        <v>1</v>
      </c>
      <c r="K20" s="6" t="b">
        <f>EXACT(F20,'29 Consector'!E20)</f>
        <v>1</v>
      </c>
    </row>
    <row r="21" spans="1:11" ht="12" x14ac:dyDescent="0.2">
      <c r="A21" s="67" t="s">
        <v>144</v>
      </c>
      <c r="B21" s="75"/>
      <c r="C21" s="75"/>
      <c r="D21" s="75"/>
      <c r="E21" s="75">
        <v>1</v>
      </c>
      <c r="F21" s="75">
        <f t="shared" si="3"/>
        <v>1</v>
      </c>
      <c r="H21" s="6">
        <f t="shared" si="0"/>
        <v>2</v>
      </c>
      <c r="I21" s="6">
        <f t="shared" si="1"/>
        <v>1</v>
      </c>
      <c r="J21" s="6" t="b">
        <f t="shared" si="2"/>
        <v>1</v>
      </c>
      <c r="K21" s="6" t="b">
        <f>EXACT(F21,'29 Consector'!E21)</f>
        <v>1</v>
      </c>
    </row>
    <row r="22" spans="1:11" ht="12" x14ac:dyDescent="0.2">
      <c r="A22" s="67" t="s">
        <v>16</v>
      </c>
      <c r="B22" s="75">
        <v>2</v>
      </c>
      <c r="C22" s="75"/>
      <c r="D22" s="75"/>
      <c r="E22" s="75"/>
      <c r="F22" s="75">
        <f t="shared" si="3"/>
        <v>2</v>
      </c>
      <c r="H22" s="6">
        <f t="shared" si="0"/>
        <v>4</v>
      </c>
      <c r="I22" s="6">
        <f t="shared" si="1"/>
        <v>2</v>
      </c>
      <c r="J22" s="6" t="b">
        <f t="shared" si="2"/>
        <v>1</v>
      </c>
      <c r="K22" s="6" t="b">
        <f>EXACT(F22,'29 Consector'!E22)</f>
        <v>1</v>
      </c>
    </row>
    <row r="23" spans="1:11" ht="12" x14ac:dyDescent="0.2">
      <c r="A23" s="67" t="s">
        <v>17</v>
      </c>
      <c r="B23" s="75">
        <v>2</v>
      </c>
      <c r="C23" s="75"/>
      <c r="D23" s="75"/>
      <c r="E23" s="75">
        <v>1</v>
      </c>
      <c r="F23" s="75">
        <f t="shared" si="3"/>
        <v>3</v>
      </c>
      <c r="H23" s="6">
        <f t="shared" si="0"/>
        <v>6</v>
      </c>
      <c r="I23" s="6">
        <f t="shared" si="1"/>
        <v>3</v>
      </c>
      <c r="J23" s="6" t="b">
        <f t="shared" si="2"/>
        <v>1</v>
      </c>
      <c r="K23" s="6" t="b">
        <f>EXACT(F23,'29 Consector'!E23)</f>
        <v>1</v>
      </c>
    </row>
    <row r="24" spans="1:11" ht="12" x14ac:dyDescent="0.2">
      <c r="A24" s="67" t="s">
        <v>35</v>
      </c>
      <c r="B24" s="75">
        <v>2</v>
      </c>
      <c r="C24" s="75"/>
      <c r="D24" s="75">
        <v>1</v>
      </c>
      <c r="E24" s="75">
        <v>1</v>
      </c>
      <c r="F24" s="75">
        <f t="shared" si="3"/>
        <v>4</v>
      </c>
      <c r="G24" s="76"/>
      <c r="H24" s="6">
        <f t="shared" si="0"/>
        <v>8</v>
      </c>
      <c r="I24" s="6">
        <f t="shared" si="1"/>
        <v>4</v>
      </c>
      <c r="J24" s="6" t="b">
        <f t="shared" si="2"/>
        <v>1</v>
      </c>
      <c r="K24" s="6" t="b">
        <f>EXACT(F24,'29 Consector'!E24)</f>
        <v>1</v>
      </c>
    </row>
    <row r="25" spans="1:11" ht="12" x14ac:dyDescent="0.2">
      <c r="A25" s="67" t="s">
        <v>145</v>
      </c>
      <c r="B25" s="75"/>
      <c r="C25" s="75"/>
      <c r="D25" s="75"/>
      <c r="E25" s="75">
        <v>1</v>
      </c>
      <c r="F25" s="75">
        <f t="shared" si="3"/>
        <v>1</v>
      </c>
      <c r="G25" s="76"/>
      <c r="H25" s="6">
        <f t="shared" si="0"/>
        <v>2</v>
      </c>
      <c r="I25" s="6">
        <f t="shared" si="1"/>
        <v>1</v>
      </c>
      <c r="J25" s="6" t="b">
        <f t="shared" si="2"/>
        <v>1</v>
      </c>
      <c r="K25" s="6" t="b">
        <f>EXACT(F25,'29 Consector'!E25)</f>
        <v>1</v>
      </c>
    </row>
    <row r="26" spans="1:11" s="77" customFormat="1" ht="12" x14ac:dyDescent="0.2">
      <c r="A26" s="67" t="s">
        <v>52</v>
      </c>
      <c r="B26" s="75">
        <v>2</v>
      </c>
      <c r="C26" s="75"/>
      <c r="D26" s="75"/>
      <c r="E26" s="75"/>
      <c r="F26" s="75">
        <f t="shared" si="3"/>
        <v>2</v>
      </c>
      <c r="H26" s="6">
        <f t="shared" si="0"/>
        <v>4</v>
      </c>
      <c r="I26" s="6">
        <f t="shared" si="1"/>
        <v>2</v>
      </c>
      <c r="J26" s="6" t="b">
        <f t="shared" si="2"/>
        <v>1</v>
      </c>
      <c r="K26" s="6" t="b">
        <f>EXACT(F26,'29 Consector'!E26)</f>
        <v>1</v>
      </c>
    </row>
    <row r="27" spans="1:11" s="77" customFormat="1" ht="12" x14ac:dyDescent="0.2">
      <c r="A27" s="67" t="s">
        <v>37</v>
      </c>
      <c r="B27" s="75">
        <v>2</v>
      </c>
      <c r="C27" s="75"/>
      <c r="D27" s="75">
        <v>2</v>
      </c>
      <c r="E27" s="75">
        <v>3</v>
      </c>
      <c r="F27" s="75">
        <f t="shared" si="3"/>
        <v>7</v>
      </c>
      <c r="H27" s="6">
        <f t="shared" si="0"/>
        <v>14</v>
      </c>
      <c r="I27" s="6">
        <f t="shared" si="1"/>
        <v>7</v>
      </c>
      <c r="J27" s="6" t="b">
        <f t="shared" si="2"/>
        <v>1</v>
      </c>
      <c r="K27" s="6" t="b">
        <f>EXACT(F27,'29 Consector'!E27)</f>
        <v>1</v>
      </c>
    </row>
    <row r="28" spans="1:11" s="77" customFormat="1" ht="12" x14ac:dyDescent="0.2">
      <c r="A28" s="67" t="s">
        <v>38</v>
      </c>
      <c r="B28" s="75">
        <v>6</v>
      </c>
      <c r="C28" s="75"/>
      <c r="D28" s="75"/>
      <c r="E28" s="75">
        <v>1</v>
      </c>
      <c r="F28" s="75">
        <f t="shared" si="3"/>
        <v>7</v>
      </c>
      <c r="H28" s="6">
        <f t="shared" si="0"/>
        <v>14</v>
      </c>
      <c r="I28" s="6">
        <f t="shared" si="1"/>
        <v>7</v>
      </c>
      <c r="J28" s="6" t="b">
        <f t="shared" si="2"/>
        <v>1</v>
      </c>
      <c r="K28" s="6" t="b">
        <f>EXACT(F28,'29 Consector'!E28)</f>
        <v>1</v>
      </c>
    </row>
    <row r="29" spans="1:11" s="77" customFormat="1" ht="12" x14ac:dyDescent="0.2">
      <c r="A29" s="67" t="s">
        <v>18</v>
      </c>
      <c r="B29" s="75">
        <v>3</v>
      </c>
      <c r="C29" s="75"/>
      <c r="D29" s="75"/>
      <c r="E29" s="75"/>
      <c r="F29" s="75">
        <f t="shared" si="3"/>
        <v>3</v>
      </c>
      <c r="H29" s="6">
        <f t="shared" si="0"/>
        <v>6</v>
      </c>
      <c r="I29" s="6">
        <f t="shared" si="1"/>
        <v>3</v>
      </c>
      <c r="J29" s="6" t="b">
        <f t="shared" si="2"/>
        <v>1</v>
      </c>
      <c r="K29" s="6" t="b">
        <f>EXACT(F29,'29 Consector'!E29)</f>
        <v>1</v>
      </c>
    </row>
    <row r="30" spans="1:11" ht="12" x14ac:dyDescent="0.2">
      <c r="A30" s="64" t="s">
        <v>70</v>
      </c>
      <c r="B30" s="65">
        <f>SUM(B31:B34)</f>
        <v>1</v>
      </c>
      <c r="C30" s="65">
        <f t="shared" ref="C30:E30" si="4">SUM(C31:C34)</f>
        <v>0</v>
      </c>
      <c r="D30" s="65">
        <f t="shared" si="4"/>
        <v>0</v>
      </c>
      <c r="E30" s="65">
        <f t="shared" si="4"/>
        <v>3</v>
      </c>
      <c r="F30" s="65">
        <f>SUM(F31:F34)</f>
        <v>4</v>
      </c>
      <c r="H30" s="6">
        <f t="shared" si="0"/>
        <v>8</v>
      </c>
      <c r="I30" s="6">
        <f t="shared" si="1"/>
        <v>4</v>
      </c>
      <c r="J30" s="6" t="b">
        <f t="shared" si="2"/>
        <v>1</v>
      </c>
      <c r="K30" s="6" t="b">
        <f>EXACT(F30,'29 Consector'!E30)</f>
        <v>1</v>
      </c>
    </row>
    <row r="31" spans="1:11" ht="24" x14ac:dyDescent="0.2">
      <c r="A31" s="67" t="s">
        <v>71</v>
      </c>
      <c r="B31" s="75"/>
      <c r="C31" s="75"/>
      <c r="D31" s="75"/>
      <c r="E31" s="75">
        <v>1</v>
      </c>
      <c r="F31" s="75">
        <f>SUM(B31:E31)</f>
        <v>1</v>
      </c>
      <c r="H31" s="6">
        <f t="shared" si="0"/>
        <v>2</v>
      </c>
      <c r="I31" s="6">
        <f t="shared" si="1"/>
        <v>1</v>
      </c>
      <c r="J31" s="6" t="b">
        <f t="shared" si="2"/>
        <v>1</v>
      </c>
      <c r="K31" s="6" t="b">
        <f>EXACT(F31,'29 Consector'!E31)</f>
        <v>1</v>
      </c>
    </row>
    <row r="32" spans="1:11" ht="48" x14ac:dyDescent="0.2">
      <c r="A32" s="67" t="s">
        <v>72</v>
      </c>
      <c r="B32" s="75"/>
      <c r="C32" s="75"/>
      <c r="D32" s="75"/>
      <c r="E32" s="75">
        <v>1</v>
      </c>
      <c r="F32" s="75">
        <f t="shared" ref="F32:F34" si="5">SUM(B32:E32)</f>
        <v>1</v>
      </c>
      <c r="H32" s="6">
        <f t="shared" si="0"/>
        <v>2</v>
      </c>
      <c r="I32" s="6">
        <f t="shared" si="1"/>
        <v>1</v>
      </c>
      <c r="J32" s="6" t="b">
        <f t="shared" si="2"/>
        <v>1</v>
      </c>
      <c r="K32" s="6" t="b">
        <f>EXACT(F32,'29 Consector'!E32)</f>
        <v>1</v>
      </c>
    </row>
    <row r="33" spans="1:11" ht="24" x14ac:dyDescent="0.2">
      <c r="A33" s="67" t="s">
        <v>73</v>
      </c>
      <c r="B33" s="75"/>
      <c r="C33" s="75"/>
      <c r="D33" s="75"/>
      <c r="E33" s="75">
        <v>1</v>
      </c>
      <c r="F33" s="75">
        <f t="shared" si="5"/>
        <v>1</v>
      </c>
      <c r="H33" s="6">
        <f t="shared" si="0"/>
        <v>2</v>
      </c>
      <c r="I33" s="6">
        <f t="shared" si="1"/>
        <v>1</v>
      </c>
      <c r="J33" s="6" t="b">
        <f t="shared" si="2"/>
        <v>1</v>
      </c>
      <c r="K33" s="6" t="b">
        <f>EXACT(F33,'29 Consector'!E33)</f>
        <v>1</v>
      </c>
    </row>
    <row r="34" spans="1:11" ht="12" x14ac:dyDescent="0.2">
      <c r="A34" s="67" t="s">
        <v>74</v>
      </c>
      <c r="B34" s="75">
        <v>1</v>
      </c>
      <c r="C34" s="75"/>
      <c r="D34" s="75"/>
      <c r="E34" s="75"/>
      <c r="F34" s="75">
        <f t="shared" si="5"/>
        <v>1</v>
      </c>
      <c r="H34" s="6">
        <f t="shared" si="0"/>
        <v>2</v>
      </c>
      <c r="I34" s="6">
        <f t="shared" si="1"/>
        <v>1</v>
      </c>
      <c r="J34" s="6" t="b">
        <f t="shared" si="2"/>
        <v>1</v>
      </c>
      <c r="K34" s="6" t="b">
        <f>EXACT(F34,'29 Consector'!E34)</f>
        <v>1</v>
      </c>
    </row>
    <row r="35" spans="1:11" ht="12" x14ac:dyDescent="0.2">
      <c r="A35" s="64" t="s">
        <v>75</v>
      </c>
      <c r="B35" s="65">
        <f>SUM(B36:B42)</f>
        <v>18</v>
      </c>
      <c r="C35" s="65">
        <f>SUM(C36:C42)</f>
        <v>0</v>
      </c>
      <c r="D35" s="65">
        <f>SUM(D36:D42)</f>
        <v>0</v>
      </c>
      <c r="E35" s="65">
        <f>SUM(E36:E42)</f>
        <v>5</v>
      </c>
      <c r="F35" s="65">
        <f>SUM(F36:F42)</f>
        <v>23</v>
      </c>
      <c r="H35" s="6">
        <f t="shared" si="0"/>
        <v>46</v>
      </c>
      <c r="I35" s="6">
        <f t="shared" si="1"/>
        <v>23</v>
      </c>
      <c r="J35" s="6" t="b">
        <f t="shared" si="2"/>
        <v>1</v>
      </c>
      <c r="K35" s="6" t="b">
        <f>EXACT(F35,'29 Consector'!E35)</f>
        <v>1</v>
      </c>
    </row>
    <row r="36" spans="1:11" ht="12" x14ac:dyDescent="0.2">
      <c r="A36" s="67" t="s">
        <v>40</v>
      </c>
      <c r="B36" s="75">
        <v>3</v>
      </c>
      <c r="C36" s="75"/>
      <c r="D36" s="75"/>
      <c r="E36" s="75">
        <v>2</v>
      </c>
      <c r="F36" s="75">
        <f>SUM(B36:E36)</f>
        <v>5</v>
      </c>
      <c r="H36" s="6">
        <f t="shared" si="0"/>
        <v>10</v>
      </c>
      <c r="I36" s="6">
        <f t="shared" si="1"/>
        <v>5</v>
      </c>
      <c r="J36" s="6" t="b">
        <f t="shared" si="2"/>
        <v>1</v>
      </c>
      <c r="K36" s="6" t="b">
        <f>EXACT(F36,'29 Consector'!E36)</f>
        <v>1</v>
      </c>
    </row>
    <row r="37" spans="1:11" ht="12" x14ac:dyDescent="0.2">
      <c r="A37" s="67" t="s">
        <v>5</v>
      </c>
      <c r="B37" s="75">
        <v>1</v>
      </c>
      <c r="C37" s="75"/>
      <c r="D37" s="75"/>
      <c r="E37" s="75">
        <v>1</v>
      </c>
      <c r="F37" s="75">
        <f>SUM(B37:E37)</f>
        <v>2</v>
      </c>
      <c r="H37" s="6"/>
      <c r="I37" s="6"/>
      <c r="J37" s="6"/>
      <c r="K37" s="6" t="b">
        <f>EXACT(F37,'29 Consector'!E37)</f>
        <v>1</v>
      </c>
    </row>
    <row r="38" spans="1:11" ht="12" x14ac:dyDescent="0.2">
      <c r="A38" s="67" t="s">
        <v>21</v>
      </c>
      <c r="B38" s="75">
        <v>4</v>
      </c>
      <c r="C38" s="75"/>
      <c r="D38" s="75"/>
      <c r="E38" s="75"/>
      <c r="F38" s="75">
        <f t="shared" ref="F38:F39" si="6">SUM(B38:E38)</f>
        <v>4</v>
      </c>
      <c r="H38" s="6">
        <f t="shared" si="0"/>
        <v>8</v>
      </c>
      <c r="I38" s="6">
        <f t="shared" si="1"/>
        <v>4</v>
      </c>
      <c r="J38" s="6" t="b">
        <f t="shared" si="2"/>
        <v>1</v>
      </c>
      <c r="K38" s="6" t="b">
        <f>EXACT(F38,'29 Consector'!E38)</f>
        <v>1</v>
      </c>
    </row>
    <row r="39" spans="1:11" s="10" customFormat="1" ht="12" x14ac:dyDescent="0.2">
      <c r="A39" s="67" t="s">
        <v>41</v>
      </c>
      <c r="B39" s="75">
        <v>1</v>
      </c>
      <c r="C39" s="75"/>
      <c r="D39" s="75"/>
      <c r="E39" s="75"/>
      <c r="F39" s="75">
        <f t="shared" si="6"/>
        <v>1</v>
      </c>
      <c r="H39" s="6">
        <f t="shared" si="0"/>
        <v>2</v>
      </c>
      <c r="I39" s="6">
        <f t="shared" si="1"/>
        <v>1</v>
      </c>
      <c r="J39" s="6" t="b">
        <f t="shared" si="2"/>
        <v>1</v>
      </c>
      <c r="K39" s="6" t="b">
        <f>EXACT(F39,'29 Consector'!E39)</f>
        <v>1</v>
      </c>
    </row>
    <row r="40" spans="1:11" s="10" customFormat="1" ht="12" x14ac:dyDescent="0.2">
      <c r="A40" s="67" t="s">
        <v>6</v>
      </c>
      <c r="B40" s="75">
        <v>3</v>
      </c>
      <c r="C40" s="75"/>
      <c r="D40" s="75"/>
      <c r="E40" s="75"/>
      <c r="F40" s="75">
        <f>SUM(B40:E40)</f>
        <v>3</v>
      </c>
      <c r="H40" s="6"/>
      <c r="I40" s="6"/>
      <c r="J40" s="6"/>
      <c r="K40" s="6" t="b">
        <f>EXACT(F40,'29 Consector'!E40)</f>
        <v>1</v>
      </c>
    </row>
    <row r="41" spans="1:11" s="10" customFormat="1" ht="12" x14ac:dyDescent="0.2">
      <c r="A41" s="67" t="s">
        <v>25</v>
      </c>
      <c r="B41" s="75">
        <v>1</v>
      </c>
      <c r="C41" s="75"/>
      <c r="D41" s="75"/>
      <c r="E41" s="75">
        <v>2</v>
      </c>
      <c r="F41" s="75">
        <f>SUM(B41:E41)</f>
        <v>3</v>
      </c>
      <c r="H41" s="6"/>
      <c r="I41" s="6"/>
      <c r="J41" s="6"/>
      <c r="K41" s="6" t="b">
        <f>EXACT(F41,'29 Consector'!E41)</f>
        <v>1</v>
      </c>
    </row>
    <row r="42" spans="1:11" s="10" customFormat="1" ht="12" x14ac:dyDescent="0.2">
      <c r="A42" s="67" t="s">
        <v>23</v>
      </c>
      <c r="B42" s="75">
        <v>5</v>
      </c>
      <c r="C42" s="75"/>
      <c r="D42" s="75"/>
      <c r="E42" s="75"/>
      <c r="F42" s="75">
        <f>SUM(B42:E42)</f>
        <v>5</v>
      </c>
      <c r="H42" s="6"/>
      <c r="I42" s="6"/>
      <c r="J42" s="6"/>
      <c r="K42" s="6" t="b">
        <f>EXACT(F42,'29 Consector'!E42)</f>
        <v>1</v>
      </c>
    </row>
    <row r="43" spans="1:11" s="10" customFormat="1" ht="12" x14ac:dyDescent="0.2">
      <c r="A43" s="64" t="s">
        <v>76</v>
      </c>
      <c r="B43" s="65">
        <f>SUM(B44)</f>
        <v>1</v>
      </c>
      <c r="C43" s="65">
        <f t="shared" ref="C43:F43" si="7">SUM(C44)</f>
        <v>0</v>
      </c>
      <c r="D43" s="65">
        <f t="shared" si="7"/>
        <v>1</v>
      </c>
      <c r="E43" s="65">
        <f t="shared" si="7"/>
        <v>0</v>
      </c>
      <c r="F43" s="65">
        <f t="shared" si="7"/>
        <v>2</v>
      </c>
      <c r="H43" s="6">
        <f t="shared" si="0"/>
        <v>4</v>
      </c>
      <c r="I43" s="6">
        <f t="shared" si="1"/>
        <v>2</v>
      </c>
      <c r="J43" s="6" t="b">
        <f t="shared" si="2"/>
        <v>1</v>
      </c>
      <c r="K43" s="6" t="b">
        <f>EXACT(F43,'29 Consector'!E43)</f>
        <v>1</v>
      </c>
    </row>
    <row r="44" spans="1:11" s="10" customFormat="1" ht="12" x14ac:dyDescent="0.2">
      <c r="A44" s="67" t="s">
        <v>77</v>
      </c>
      <c r="B44" s="75">
        <v>1</v>
      </c>
      <c r="C44" s="75"/>
      <c r="D44" s="75">
        <v>1</v>
      </c>
      <c r="E44" s="75"/>
      <c r="F44" s="75">
        <f>SUM(B44:E44)</f>
        <v>2</v>
      </c>
      <c r="H44" s="6">
        <f t="shared" si="0"/>
        <v>4</v>
      </c>
      <c r="I44" s="6">
        <f t="shared" si="1"/>
        <v>2</v>
      </c>
      <c r="J44" s="6" t="b">
        <f t="shared" si="2"/>
        <v>1</v>
      </c>
      <c r="K44" s="6" t="b">
        <f>EXACT(F44,'29 Consector'!E44)</f>
        <v>1</v>
      </c>
    </row>
    <row r="45" spans="1:11" s="10" customFormat="1" ht="12" x14ac:dyDescent="0.2">
      <c r="A45" s="64" t="s">
        <v>156</v>
      </c>
      <c r="B45" s="64">
        <f>SUM(B46)</f>
        <v>0</v>
      </c>
      <c r="C45" s="64">
        <f t="shared" ref="C45:F45" si="8">SUM(C46)</f>
        <v>0</v>
      </c>
      <c r="D45" s="64">
        <f t="shared" si="8"/>
        <v>0</v>
      </c>
      <c r="E45" s="65">
        <f t="shared" si="8"/>
        <v>1</v>
      </c>
      <c r="F45" s="65">
        <f t="shared" si="8"/>
        <v>1</v>
      </c>
      <c r="H45" s="6"/>
      <c r="I45" s="6"/>
      <c r="J45" s="6"/>
      <c r="K45" s="6" t="b">
        <f>EXACT(F45,'29 Consector'!E45)</f>
        <v>1</v>
      </c>
    </row>
    <row r="46" spans="1:11" s="10" customFormat="1" ht="12" x14ac:dyDescent="0.2">
      <c r="A46" s="67" t="s">
        <v>78</v>
      </c>
      <c r="B46" s="75"/>
      <c r="C46" s="75"/>
      <c r="D46" s="75"/>
      <c r="E46" s="75">
        <v>1</v>
      </c>
      <c r="F46" s="75">
        <f>SUM(B46:E46)</f>
        <v>1</v>
      </c>
      <c r="H46" s="6"/>
      <c r="I46" s="6"/>
      <c r="J46" s="6"/>
      <c r="K46" s="6" t="b">
        <f>EXACT(F46,'29 Consector'!E46)</f>
        <v>1</v>
      </c>
    </row>
    <row r="47" spans="1:11" s="10" customFormat="1" ht="12" x14ac:dyDescent="0.2">
      <c r="A47" s="64" t="s">
        <v>79</v>
      </c>
      <c r="B47" s="65">
        <f>SUM(B48:B58)</f>
        <v>2</v>
      </c>
      <c r="C47" s="65">
        <f>SUM(C48:C58)</f>
        <v>1</v>
      </c>
      <c r="D47" s="65">
        <f>SUM(D48:D58)</f>
        <v>0</v>
      </c>
      <c r="E47" s="65">
        <f>SUM(E48:E58)</f>
        <v>10</v>
      </c>
      <c r="F47" s="65">
        <f>SUM(F48:F58)</f>
        <v>13</v>
      </c>
      <c r="H47" s="6">
        <f t="shared" si="0"/>
        <v>26</v>
      </c>
      <c r="I47" s="6">
        <f t="shared" si="1"/>
        <v>13</v>
      </c>
      <c r="J47" s="6" t="b">
        <f t="shared" si="2"/>
        <v>1</v>
      </c>
      <c r="K47" s="6" t="b">
        <f>EXACT(F47,'29 Consector'!E47)</f>
        <v>1</v>
      </c>
    </row>
    <row r="48" spans="1:11" s="10" customFormat="1" ht="12" x14ac:dyDescent="0.2">
      <c r="A48" s="67" t="s">
        <v>80</v>
      </c>
      <c r="B48" s="75"/>
      <c r="C48" s="75"/>
      <c r="D48" s="75"/>
      <c r="E48" s="75">
        <v>1</v>
      </c>
      <c r="F48" s="75">
        <f>SUM(B48:E48)</f>
        <v>1</v>
      </c>
      <c r="H48" s="6">
        <f t="shared" si="0"/>
        <v>2</v>
      </c>
      <c r="I48" s="6">
        <f t="shared" si="1"/>
        <v>1</v>
      </c>
      <c r="J48" s="6" t="b">
        <f t="shared" si="2"/>
        <v>1</v>
      </c>
      <c r="K48" s="6" t="b">
        <f>EXACT(F48,'29 Consector'!E48)</f>
        <v>1</v>
      </c>
    </row>
    <row r="49" spans="1:11" ht="12" x14ac:dyDescent="0.2">
      <c r="A49" s="67" t="s">
        <v>81</v>
      </c>
      <c r="B49" s="75">
        <v>1</v>
      </c>
      <c r="C49" s="75"/>
      <c r="D49" s="75"/>
      <c r="E49" s="75"/>
      <c r="F49" s="75">
        <f t="shared" ref="F49:F58" si="9">SUM(B49:E49)</f>
        <v>1</v>
      </c>
      <c r="H49" s="6">
        <f t="shared" si="0"/>
        <v>2</v>
      </c>
      <c r="I49" s="6">
        <f t="shared" si="1"/>
        <v>1</v>
      </c>
      <c r="J49" s="6" t="b">
        <f t="shared" si="2"/>
        <v>1</v>
      </c>
      <c r="K49" s="6" t="b">
        <f>EXACT(F49,'29 Consector'!E49)</f>
        <v>1</v>
      </c>
    </row>
    <row r="50" spans="1:11" ht="12" x14ac:dyDescent="0.2">
      <c r="A50" s="67" t="s">
        <v>82</v>
      </c>
      <c r="B50" s="75"/>
      <c r="C50" s="75">
        <v>1</v>
      </c>
      <c r="D50" s="75"/>
      <c r="E50" s="75"/>
      <c r="F50" s="75">
        <f t="shared" si="9"/>
        <v>1</v>
      </c>
      <c r="H50" s="6">
        <f t="shared" si="0"/>
        <v>2</v>
      </c>
      <c r="I50" s="6">
        <f t="shared" si="1"/>
        <v>1</v>
      </c>
      <c r="J50" s="6" t="b">
        <f t="shared" si="2"/>
        <v>1</v>
      </c>
      <c r="K50" s="6" t="b">
        <f>EXACT(F50,'29 Consector'!E50)</f>
        <v>1</v>
      </c>
    </row>
    <row r="51" spans="1:11" ht="12" x14ac:dyDescent="0.2">
      <c r="A51" s="67" t="s">
        <v>83</v>
      </c>
      <c r="B51" s="75">
        <v>1</v>
      </c>
      <c r="C51" s="75"/>
      <c r="D51" s="75"/>
      <c r="E51" s="75"/>
      <c r="F51" s="75">
        <f t="shared" si="9"/>
        <v>1</v>
      </c>
      <c r="H51" s="6">
        <f t="shared" si="0"/>
        <v>2</v>
      </c>
      <c r="I51" s="6">
        <f t="shared" si="1"/>
        <v>1</v>
      </c>
      <c r="J51" s="6" t="b">
        <f t="shared" si="2"/>
        <v>1</v>
      </c>
      <c r="K51" s="6" t="b">
        <f>EXACT(F51,'29 Consector'!E51)</f>
        <v>1</v>
      </c>
    </row>
    <row r="52" spans="1:11" ht="12" x14ac:dyDescent="0.2">
      <c r="A52" s="67" t="s">
        <v>84</v>
      </c>
      <c r="B52" s="75"/>
      <c r="C52" s="75"/>
      <c r="D52" s="75"/>
      <c r="E52" s="75">
        <v>1</v>
      </c>
      <c r="F52" s="75">
        <f t="shared" si="9"/>
        <v>1</v>
      </c>
      <c r="H52" s="6">
        <f t="shared" si="0"/>
        <v>2</v>
      </c>
      <c r="I52" s="6">
        <f t="shared" si="1"/>
        <v>1</v>
      </c>
      <c r="J52" s="6" t="b">
        <f t="shared" si="2"/>
        <v>1</v>
      </c>
      <c r="K52" s="6" t="b">
        <f>EXACT(F52,'29 Consector'!E52)</f>
        <v>1</v>
      </c>
    </row>
    <row r="53" spans="1:11" ht="24" x14ac:dyDescent="0.2">
      <c r="A53" s="67" t="s">
        <v>139</v>
      </c>
      <c r="B53" s="75"/>
      <c r="C53" s="75"/>
      <c r="D53" s="75"/>
      <c r="E53" s="75">
        <v>1</v>
      </c>
      <c r="F53" s="75">
        <f t="shared" si="9"/>
        <v>1</v>
      </c>
      <c r="H53" s="6">
        <f t="shared" si="0"/>
        <v>2</v>
      </c>
      <c r="I53" s="6">
        <f t="shared" si="1"/>
        <v>1</v>
      </c>
      <c r="J53" s="6" t="b">
        <f t="shared" si="2"/>
        <v>1</v>
      </c>
      <c r="K53" s="6" t="b">
        <f>EXACT(F53,'29 Consector'!E53)</f>
        <v>1</v>
      </c>
    </row>
    <row r="54" spans="1:11" ht="12" x14ac:dyDescent="0.2">
      <c r="A54" s="67" t="s">
        <v>85</v>
      </c>
      <c r="B54" s="75"/>
      <c r="C54" s="75"/>
      <c r="D54" s="75"/>
      <c r="E54" s="75">
        <v>1</v>
      </c>
      <c r="F54" s="75">
        <f t="shared" si="9"/>
        <v>1</v>
      </c>
      <c r="H54" s="6">
        <f t="shared" si="0"/>
        <v>2</v>
      </c>
      <c r="I54" s="6">
        <f t="shared" si="1"/>
        <v>1</v>
      </c>
      <c r="J54" s="6" t="b">
        <f t="shared" si="2"/>
        <v>1</v>
      </c>
      <c r="K54" s="6" t="b">
        <f>EXACT(F54,'29 Consector'!E54)</f>
        <v>1</v>
      </c>
    </row>
    <row r="55" spans="1:11" ht="12" x14ac:dyDescent="0.2">
      <c r="A55" s="67" t="s">
        <v>86</v>
      </c>
      <c r="B55" s="75"/>
      <c r="C55" s="75"/>
      <c r="D55" s="75"/>
      <c r="E55" s="75">
        <v>3</v>
      </c>
      <c r="F55" s="75">
        <f t="shared" si="9"/>
        <v>3</v>
      </c>
      <c r="H55" s="6">
        <f t="shared" si="0"/>
        <v>6</v>
      </c>
      <c r="I55" s="6">
        <f t="shared" si="1"/>
        <v>3</v>
      </c>
      <c r="J55" s="6" t="b">
        <f t="shared" si="2"/>
        <v>1</v>
      </c>
      <c r="K55" s="6" t="b">
        <f>EXACT(F55,'29 Consector'!E55)</f>
        <v>1</v>
      </c>
    </row>
    <row r="56" spans="1:11" ht="12" x14ac:dyDescent="0.2">
      <c r="A56" s="67" t="s">
        <v>87</v>
      </c>
      <c r="B56" s="75"/>
      <c r="C56" s="75"/>
      <c r="D56" s="75"/>
      <c r="E56" s="75">
        <v>1</v>
      </c>
      <c r="F56" s="75">
        <f t="shared" si="9"/>
        <v>1</v>
      </c>
      <c r="H56" s="6">
        <f t="shared" si="0"/>
        <v>2</v>
      </c>
      <c r="I56" s="6">
        <f t="shared" si="1"/>
        <v>1</v>
      </c>
      <c r="J56" s="6" t="b">
        <f t="shared" si="2"/>
        <v>1</v>
      </c>
      <c r="K56" s="6" t="b">
        <f>EXACT(F56,'29 Consector'!E56)</f>
        <v>1</v>
      </c>
    </row>
    <row r="57" spans="1:11" ht="12" x14ac:dyDescent="0.2">
      <c r="A57" s="39" t="s">
        <v>88</v>
      </c>
      <c r="B57" s="75"/>
      <c r="C57" s="75"/>
      <c r="D57" s="75"/>
      <c r="E57" s="75">
        <v>1</v>
      </c>
      <c r="F57" s="75">
        <f t="shared" si="9"/>
        <v>1</v>
      </c>
      <c r="H57" s="6">
        <f t="shared" si="0"/>
        <v>2</v>
      </c>
      <c r="I57" s="6">
        <f t="shared" si="1"/>
        <v>1</v>
      </c>
      <c r="J57" s="6" t="b">
        <f t="shared" si="2"/>
        <v>1</v>
      </c>
      <c r="K57" s="6" t="b">
        <f>EXACT(F57,'29 Consector'!E57)</f>
        <v>1</v>
      </c>
    </row>
    <row r="58" spans="1:11" ht="12.75" customHeight="1" x14ac:dyDescent="0.2">
      <c r="A58" s="67" t="s">
        <v>89</v>
      </c>
      <c r="B58" s="75"/>
      <c r="C58" s="75"/>
      <c r="D58" s="75"/>
      <c r="E58" s="75">
        <v>1</v>
      </c>
      <c r="F58" s="75">
        <f t="shared" si="9"/>
        <v>1</v>
      </c>
      <c r="H58" s="6">
        <f t="shared" si="0"/>
        <v>2</v>
      </c>
      <c r="I58" s="6">
        <f t="shared" si="1"/>
        <v>1</v>
      </c>
      <c r="J58" s="6" t="b">
        <f t="shared" si="2"/>
        <v>1</v>
      </c>
      <c r="K58" s="6" t="b">
        <f>EXACT(F58,'29 Consector'!E58)</f>
        <v>1</v>
      </c>
    </row>
    <row r="59" spans="1:11" ht="12.75" customHeight="1" x14ac:dyDescent="0.2">
      <c r="A59" s="64" t="s">
        <v>90</v>
      </c>
      <c r="B59" s="65">
        <f>SUM(B60:B71)</f>
        <v>13</v>
      </c>
      <c r="C59" s="65">
        <f>SUM(C60:C71)</f>
        <v>0</v>
      </c>
      <c r="D59" s="65">
        <f>SUM(D60:D71)</f>
        <v>23</v>
      </c>
      <c r="E59" s="65">
        <f>SUM(E60:E71)</f>
        <v>92</v>
      </c>
      <c r="F59" s="65">
        <f>SUM(F60:F71)</f>
        <v>128</v>
      </c>
      <c r="H59" s="6">
        <f t="shared" si="0"/>
        <v>256</v>
      </c>
      <c r="I59" s="6">
        <f t="shared" si="1"/>
        <v>128</v>
      </c>
      <c r="J59" s="6" t="b">
        <f t="shared" si="2"/>
        <v>1</v>
      </c>
      <c r="K59" s="6" t="b">
        <f>EXACT(F59,'29 Consector'!E59)</f>
        <v>1</v>
      </c>
    </row>
    <row r="60" spans="1:11" ht="12.75" customHeight="1" x14ac:dyDescent="0.2">
      <c r="A60" s="67" t="s">
        <v>91</v>
      </c>
      <c r="B60" s="75"/>
      <c r="C60" s="75"/>
      <c r="D60" s="75">
        <v>1</v>
      </c>
      <c r="E60" s="75"/>
      <c r="F60" s="75">
        <f>SUM(B60:E60)</f>
        <v>1</v>
      </c>
      <c r="H60" s="6">
        <f t="shared" si="0"/>
        <v>2</v>
      </c>
      <c r="I60" s="6">
        <f t="shared" si="1"/>
        <v>1</v>
      </c>
      <c r="J60" s="6" t="b">
        <f t="shared" si="2"/>
        <v>1</v>
      </c>
      <c r="K60" s="6" t="b">
        <f>EXACT(F60,'29 Consector'!E60)</f>
        <v>1</v>
      </c>
    </row>
    <row r="61" spans="1:11" ht="12.75" customHeight="1" x14ac:dyDescent="0.2">
      <c r="A61" s="67" t="s">
        <v>92</v>
      </c>
      <c r="B61" s="75"/>
      <c r="C61" s="75"/>
      <c r="D61" s="75"/>
      <c r="E61" s="75">
        <v>1</v>
      </c>
      <c r="F61" s="75">
        <f t="shared" ref="F61:F71" si="10">SUM(B61:E61)</f>
        <v>1</v>
      </c>
      <c r="H61" s="6">
        <f t="shared" si="0"/>
        <v>2</v>
      </c>
      <c r="I61" s="6">
        <f t="shared" si="1"/>
        <v>1</v>
      </c>
      <c r="J61" s="6" t="b">
        <f t="shared" si="2"/>
        <v>1</v>
      </c>
      <c r="K61" s="6" t="b">
        <f>EXACT(F61,'29 Consector'!E61)</f>
        <v>1</v>
      </c>
    </row>
    <row r="62" spans="1:11" ht="12.75" customHeight="1" x14ac:dyDescent="0.2">
      <c r="A62" s="67" t="s">
        <v>93</v>
      </c>
      <c r="B62" s="75"/>
      <c r="C62" s="75"/>
      <c r="D62" s="75"/>
      <c r="E62" s="75">
        <v>1</v>
      </c>
      <c r="F62" s="75">
        <f t="shared" si="10"/>
        <v>1</v>
      </c>
      <c r="H62" s="6">
        <f t="shared" si="0"/>
        <v>2</v>
      </c>
      <c r="I62" s="6">
        <f t="shared" si="1"/>
        <v>1</v>
      </c>
      <c r="J62" s="6" t="b">
        <f t="shared" si="2"/>
        <v>1</v>
      </c>
      <c r="K62" s="6" t="b">
        <f>EXACT(F62,'29 Consector'!E62)</f>
        <v>1</v>
      </c>
    </row>
    <row r="63" spans="1:11" ht="12.75" customHeight="1" x14ac:dyDescent="0.2">
      <c r="A63" s="67" t="s">
        <v>94</v>
      </c>
      <c r="B63" s="75">
        <v>1</v>
      </c>
      <c r="C63" s="75"/>
      <c r="D63" s="75"/>
      <c r="E63" s="75"/>
      <c r="F63" s="75">
        <f t="shared" si="10"/>
        <v>1</v>
      </c>
      <c r="H63" s="6">
        <f t="shared" si="0"/>
        <v>2</v>
      </c>
      <c r="I63" s="6">
        <f t="shared" si="1"/>
        <v>1</v>
      </c>
      <c r="J63" s="6" t="b">
        <f t="shared" si="2"/>
        <v>1</v>
      </c>
      <c r="K63" s="6" t="b">
        <f>EXACT(F63,'29 Consector'!E63)</f>
        <v>1</v>
      </c>
    </row>
    <row r="64" spans="1:11" ht="12.75" customHeight="1" x14ac:dyDescent="0.2">
      <c r="A64" s="67" t="s">
        <v>95</v>
      </c>
      <c r="B64" s="75"/>
      <c r="C64" s="75"/>
      <c r="D64" s="75"/>
      <c r="E64" s="75">
        <v>1</v>
      </c>
      <c r="F64" s="75">
        <f t="shared" si="10"/>
        <v>1</v>
      </c>
      <c r="H64" s="6">
        <f t="shared" si="0"/>
        <v>2</v>
      </c>
      <c r="I64" s="6">
        <f t="shared" si="1"/>
        <v>1</v>
      </c>
      <c r="J64" s="6" t="b">
        <f t="shared" si="2"/>
        <v>1</v>
      </c>
      <c r="K64" s="6" t="b">
        <f>EXACT(F64,'29 Consector'!E64)</f>
        <v>1</v>
      </c>
    </row>
    <row r="65" spans="1:11" ht="12.75" customHeight="1" x14ac:dyDescent="0.2">
      <c r="A65" s="67" t="s">
        <v>96</v>
      </c>
      <c r="B65" s="75"/>
      <c r="C65" s="75"/>
      <c r="D65" s="75"/>
      <c r="E65" s="75">
        <v>8</v>
      </c>
      <c r="F65" s="75">
        <f t="shared" si="10"/>
        <v>8</v>
      </c>
      <c r="H65" s="6">
        <f t="shared" si="0"/>
        <v>16</v>
      </c>
      <c r="I65" s="6">
        <f t="shared" si="1"/>
        <v>8</v>
      </c>
      <c r="J65" s="6" t="b">
        <f t="shared" si="2"/>
        <v>1</v>
      </c>
      <c r="K65" s="6" t="b">
        <f>EXACT(F65,'29 Consector'!E65)</f>
        <v>1</v>
      </c>
    </row>
    <row r="66" spans="1:11" ht="12.75" customHeight="1" x14ac:dyDescent="0.2">
      <c r="A66" s="67" t="s">
        <v>97</v>
      </c>
      <c r="B66" s="75"/>
      <c r="C66" s="75"/>
      <c r="D66" s="75"/>
      <c r="E66" s="75">
        <v>1</v>
      </c>
      <c r="F66" s="75">
        <f t="shared" si="10"/>
        <v>1</v>
      </c>
      <c r="H66" s="6">
        <f t="shared" si="0"/>
        <v>2</v>
      </c>
      <c r="I66" s="6">
        <f t="shared" si="1"/>
        <v>1</v>
      </c>
      <c r="J66" s="6" t="b">
        <f t="shared" si="2"/>
        <v>1</v>
      </c>
      <c r="K66" s="6" t="b">
        <f>EXACT(F66,'29 Consector'!E66)</f>
        <v>1</v>
      </c>
    </row>
    <row r="67" spans="1:11" ht="12.75" customHeight="1" x14ac:dyDescent="0.2">
      <c r="A67" s="67" t="s">
        <v>98</v>
      </c>
      <c r="B67" s="75"/>
      <c r="C67" s="75"/>
      <c r="D67" s="75">
        <v>21</v>
      </c>
      <c r="E67" s="75">
        <v>2</v>
      </c>
      <c r="F67" s="75">
        <f t="shared" si="10"/>
        <v>23</v>
      </c>
      <c r="H67" s="6">
        <f t="shared" si="0"/>
        <v>46</v>
      </c>
      <c r="I67" s="6">
        <f t="shared" si="1"/>
        <v>23</v>
      </c>
      <c r="J67" s="6" t="b">
        <f t="shared" si="2"/>
        <v>1</v>
      </c>
      <c r="K67" s="6" t="b">
        <f>EXACT(F67,'29 Consector'!E67)</f>
        <v>1</v>
      </c>
    </row>
    <row r="68" spans="1:11" ht="12.75" customHeight="1" x14ac:dyDescent="0.2">
      <c r="A68" s="67" t="s">
        <v>99</v>
      </c>
      <c r="B68" s="75">
        <v>1</v>
      </c>
      <c r="C68" s="75"/>
      <c r="D68" s="75"/>
      <c r="E68" s="75">
        <v>3</v>
      </c>
      <c r="F68" s="75">
        <f t="shared" si="10"/>
        <v>4</v>
      </c>
      <c r="H68" s="6">
        <f t="shared" si="0"/>
        <v>8</v>
      </c>
      <c r="I68" s="6">
        <f t="shared" si="1"/>
        <v>4</v>
      </c>
      <c r="J68" s="6" t="b">
        <f t="shared" si="2"/>
        <v>1</v>
      </c>
      <c r="K68" s="6" t="b">
        <f>EXACT(F68,'29 Consector'!E68)</f>
        <v>1</v>
      </c>
    </row>
    <row r="69" spans="1:11" ht="12.75" customHeight="1" x14ac:dyDescent="0.2">
      <c r="A69" s="67" t="s">
        <v>100</v>
      </c>
      <c r="B69" s="75">
        <v>8</v>
      </c>
      <c r="C69" s="75"/>
      <c r="D69" s="75"/>
      <c r="E69" s="75">
        <v>66</v>
      </c>
      <c r="F69" s="75">
        <f t="shared" si="10"/>
        <v>74</v>
      </c>
      <c r="H69" s="6">
        <f t="shared" ref="H69:H100" si="11">SUM(B69:F69)</f>
        <v>148</v>
      </c>
      <c r="I69" s="6">
        <f t="shared" ref="I69:I100" si="12">+H69/2</f>
        <v>74</v>
      </c>
      <c r="J69" s="6" t="b">
        <f t="shared" ref="J69:J100" si="13">EXACT(F69,I69)</f>
        <v>1</v>
      </c>
      <c r="K69" s="6" t="b">
        <f>EXACT(F69,'29 Consector'!E69)</f>
        <v>1</v>
      </c>
    </row>
    <row r="70" spans="1:11" ht="12.75" customHeight="1" x14ac:dyDescent="0.2">
      <c r="A70" s="67" t="s">
        <v>101</v>
      </c>
      <c r="B70" s="75"/>
      <c r="C70" s="75"/>
      <c r="D70" s="75"/>
      <c r="E70" s="75">
        <v>9</v>
      </c>
      <c r="F70" s="75">
        <f t="shared" si="10"/>
        <v>9</v>
      </c>
      <c r="H70" s="6">
        <f t="shared" si="11"/>
        <v>18</v>
      </c>
      <c r="I70" s="6">
        <f t="shared" si="12"/>
        <v>9</v>
      </c>
      <c r="J70" s="6" t="b">
        <f t="shared" si="13"/>
        <v>1</v>
      </c>
      <c r="K70" s="6" t="b">
        <f>EXACT(F70,'29 Consector'!E70)</f>
        <v>1</v>
      </c>
    </row>
    <row r="71" spans="1:11" ht="24" x14ac:dyDescent="0.2">
      <c r="A71" s="67" t="s">
        <v>102</v>
      </c>
      <c r="B71" s="75">
        <v>3</v>
      </c>
      <c r="C71" s="75"/>
      <c r="D71" s="75">
        <v>1</v>
      </c>
      <c r="E71" s="75"/>
      <c r="F71" s="75">
        <f t="shared" si="10"/>
        <v>4</v>
      </c>
      <c r="H71" s="6">
        <f t="shared" si="11"/>
        <v>8</v>
      </c>
      <c r="I71" s="6">
        <f t="shared" si="12"/>
        <v>4</v>
      </c>
      <c r="J71" s="6" t="b">
        <f t="shared" si="13"/>
        <v>1</v>
      </c>
      <c r="K71" s="6" t="b">
        <f>EXACT(F71,'29 Consector'!E71)</f>
        <v>1</v>
      </c>
    </row>
    <row r="72" spans="1:11" ht="12.75" customHeight="1" x14ac:dyDescent="0.2">
      <c r="A72" s="64" t="s">
        <v>103</v>
      </c>
      <c r="B72" s="65">
        <f>SUM(B73:B99)</f>
        <v>9</v>
      </c>
      <c r="C72" s="65">
        <f>SUM(C73:C99)</f>
        <v>30</v>
      </c>
      <c r="D72" s="65">
        <f>SUM(D73:D99)</f>
        <v>3</v>
      </c>
      <c r="E72" s="65">
        <f>SUM(E73:E99)</f>
        <v>24</v>
      </c>
      <c r="F72" s="65">
        <f>SUM(F73:F99)</f>
        <v>66</v>
      </c>
      <c r="H72" s="6">
        <f t="shared" si="11"/>
        <v>132</v>
      </c>
      <c r="I72" s="6">
        <f t="shared" si="12"/>
        <v>66</v>
      </c>
      <c r="J72" s="6" t="b">
        <f t="shared" si="13"/>
        <v>1</v>
      </c>
      <c r="K72" s="6" t="b">
        <f>EXACT(F72,'29 Consector'!E72)</f>
        <v>1</v>
      </c>
    </row>
    <row r="73" spans="1:11" ht="12.75" customHeight="1" x14ac:dyDescent="0.2">
      <c r="A73" s="67" t="s">
        <v>104</v>
      </c>
      <c r="B73" s="75"/>
      <c r="C73" s="75"/>
      <c r="D73" s="75"/>
      <c r="E73" s="75">
        <v>1</v>
      </c>
      <c r="F73" s="75">
        <f>SUM(B73:E73)</f>
        <v>1</v>
      </c>
      <c r="H73" s="6">
        <f t="shared" si="11"/>
        <v>2</v>
      </c>
      <c r="I73" s="6">
        <f t="shared" si="12"/>
        <v>1</v>
      </c>
      <c r="J73" s="6" t="b">
        <f t="shared" si="13"/>
        <v>1</v>
      </c>
      <c r="K73" s="6" t="b">
        <f>EXACT(F73,'29 Consector'!E73)</f>
        <v>1</v>
      </c>
    </row>
    <row r="74" spans="1:11" ht="12.75" customHeight="1" x14ac:dyDescent="0.2">
      <c r="A74" s="67" t="s">
        <v>105</v>
      </c>
      <c r="B74" s="75"/>
      <c r="C74" s="75">
        <v>1</v>
      </c>
      <c r="D74" s="75"/>
      <c r="E74" s="75"/>
      <c r="F74" s="75">
        <f t="shared" ref="F74:F99" si="14">SUM(B74:E74)</f>
        <v>1</v>
      </c>
      <c r="H74" s="6">
        <f t="shared" si="11"/>
        <v>2</v>
      </c>
      <c r="I74" s="6">
        <f t="shared" si="12"/>
        <v>1</v>
      </c>
      <c r="J74" s="6" t="b">
        <f t="shared" si="13"/>
        <v>1</v>
      </c>
      <c r="K74" s="6" t="b">
        <f>EXACT(F74,'29 Consector'!E74)</f>
        <v>1</v>
      </c>
    </row>
    <row r="75" spans="1:11" ht="12.75" customHeight="1" x14ac:dyDescent="0.2">
      <c r="A75" s="67" t="s">
        <v>106</v>
      </c>
      <c r="B75" s="75"/>
      <c r="C75" s="75"/>
      <c r="D75" s="75"/>
      <c r="E75" s="75">
        <v>1</v>
      </c>
      <c r="F75" s="75">
        <f t="shared" si="14"/>
        <v>1</v>
      </c>
      <c r="H75" s="6">
        <f t="shared" si="11"/>
        <v>2</v>
      </c>
      <c r="I75" s="6">
        <f t="shared" si="12"/>
        <v>1</v>
      </c>
      <c r="J75" s="6" t="b">
        <f t="shared" si="13"/>
        <v>1</v>
      </c>
      <c r="K75" s="6" t="b">
        <f>EXACT(F75,'29 Consector'!E75)</f>
        <v>1</v>
      </c>
    </row>
    <row r="76" spans="1:11" ht="12.75" customHeight="1" x14ac:dyDescent="0.2">
      <c r="A76" s="67" t="s">
        <v>107</v>
      </c>
      <c r="B76" s="75"/>
      <c r="C76" s="75"/>
      <c r="D76" s="75"/>
      <c r="E76" s="75">
        <v>3</v>
      </c>
      <c r="F76" s="75">
        <f t="shared" si="14"/>
        <v>3</v>
      </c>
      <c r="H76" s="6">
        <f t="shared" si="11"/>
        <v>6</v>
      </c>
      <c r="I76" s="6">
        <f t="shared" si="12"/>
        <v>3</v>
      </c>
      <c r="J76" s="6" t="b">
        <f t="shared" si="13"/>
        <v>1</v>
      </c>
      <c r="K76" s="6" t="b">
        <f>EXACT(F76,'29 Consector'!E76)</f>
        <v>1</v>
      </c>
    </row>
    <row r="77" spans="1:11" ht="12.75" customHeight="1" x14ac:dyDescent="0.2">
      <c r="A77" s="67" t="s">
        <v>108</v>
      </c>
      <c r="B77" s="75"/>
      <c r="C77" s="75"/>
      <c r="D77" s="75"/>
      <c r="E77" s="75">
        <v>2</v>
      </c>
      <c r="F77" s="75">
        <f t="shared" si="14"/>
        <v>2</v>
      </c>
      <c r="H77" s="6">
        <f t="shared" si="11"/>
        <v>4</v>
      </c>
      <c r="I77" s="6">
        <f t="shared" si="12"/>
        <v>2</v>
      </c>
      <c r="J77" s="6" t="b">
        <f t="shared" si="13"/>
        <v>1</v>
      </c>
      <c r="K77" s="6" t="b">
        <f>EXACT(F77,'29 Consector'!E77)</f>
        <v>1</v>
      </c>
    </row>
    <row r="78" spans="1:11" ht="12.75" customHeight="1" x14ac:dyDescent="0.2">
      <c r="A78" s="67" t="s">
        <v>109</v>
      </c>
      <c r="B78" s="75"/>
      <c r="C78" s="75"/>
      <c r="D78" s="75"/>
      <c r="E78" s="75">
        <v>1</v>
      </c>
      <c r="F78" s="75">
        <f t="shared" si="14"/>
        <v>1</v>
      </c>
      <c r="H78" s="6">
        <f t="shared" si="11"/>
        <v>2</v>
      </c>
      <c r="I78" s="6">
        <f t="shared" si="12"/>
        <v>1</v>
      </c>
      <c r="J78" s="6" t="b">
        <f t="shared" si="13"/>
        <v>1</v>
      </c>
      <c r="K78" s="6" t="b">
        <f>EXACT(F78,'29 Consector'!E78)</f>
        <v>1</v>
      </c>
    </row>
    <row r="79" spans="1:11" ht="12.75" customHeight="1" x14ac:dyDescent="0.2">
      <c r="A79" s="67" t="s">
        <v>110</v>
      </c>
      <c r="B79" s="75"/>
      <c r="C79" s="75"/>
      <c r="D79" s="75"/>
      <c r="E79" s="75">
        <v>1</v>
      </c>
      <c r="F79" s="75">
        <f t="shared" si="14"/>
        <v>1</v>
      </c>
      <c r="H79" s="6">
        <f t="shared" si="11"/>
        <v>2</v>
      </c>
      <c r="I79" s="6">
        <f t="shared" si="12"/>
        <v>1</v>
      </c>
      <c r="J79" s="6" t="b">
        <f t="shared" si="13"/>
        <v>1</v>
      </c>
      <c r="K79" s="6" t="b">
        <f>EXACT(F79,'29 Consector'!E79)</f>
        <v>1</v>
      </c>
    </row>
    <row r="80" spans="1:11" ht="12.75" customHeight="1" x14ac:dyDescent="0.2">
      <c r="A80" s="67" t="s">
        <v>111</v>
      </c>
      <c r="B80" s="75"/>
      <c r="C80" s="75">
        <v>1</v>
      </c>
      <c r="D80" s="75"/>
      <c r="E80" s="75"/>
      <c r="F80" s="75">
        <f t="shared" si="14"/>
        <v>1</v>
      </c>
      <c r="H80" s="6">
        <f t="shared" si="11"/>
        <v>2</v>
      </c>
      <c r="I80" s="6">
        <f t="shared" si="12"/>
        <v>1</v>
      </c>
      <c r="J80" s="6" t="b">
        <f t="shared" si="13"/>
        <v>1</v>
      </c>
      <c r="K80" s="6" t="b">
        <f>EXACT(F80,'29 Consector'!E80)</f>
        <v>1</v>
      </c>
    </row>
    <row r="81" spans="1:11" ht="12.75" customHeight="1" x14ac:dyDescent="0.2">
      <c r="A81" s="67" t="s">
        <v>112</v>
      </c>
      <c r="B81" s="75"/>
      <c r="C81" s="75"/>
      <c r="D81" s="75"/>
      <c r="E81" s="75">
        <v>1</v>
      </c>
      <c r="F81" s="75">
        <f t="shared" si="14"/>
        <v>1</v>
      </c>
      <c r="H81" s="6">
        <f t="shared" si="11"/>
        <v>2</v>
      </c>
      <c r="I81" s="6">
        <f t="shared" si="12"/>
        <v>1</v>
      </c>
      <c r="J81" s="6" t="b">
        <f t="shared" si="13"/>
        <v>1</v>
      </c>
      <c r="K81" s="6" t="b">
        <f>EXACT(F81,'29 Consector'!E81)</f>
        <v>1</v>
      </c>
    </row>
    <row r="82" spans="1:11" ht="12.75" customHeight="1" x14ac:dyDescent="0.2">
      <c r="A82" s="67" t="s">
        <v>113</v>
      </c>
      <c r="B82" s="75"/>
      <c r="C82" s="75">
        <v>1</v>
      </c>
      <c r="D82" s="75"/>
      <c r="E82" s="75"/>
      <c r="F82" s="75">
        <f t="shared" si="14"/>
        <v>1</v>
      </c>
      <c r="H82" s="6">
        <f t="shared" si="11"/>
        <v>2</v>
      </c>
      <c r="I82" s="6">
        <f t="shared" si="12"/>
        <v>1</v>
      </c>
      <c r="J82" s="6" t="b">
        <f t="shared" si="13"/>
        <v>1</v>
      </c>
      <c r="K82" s="6" t="b">
        <f>EXACT(F82,'29 Consector'!E82)</f>
        <v>1</v>
      </c>
    </row>
    <row r="83" spans="1:11" ht="12.75" customHeight="1" x14ac:dyDescent="0.2">
      <c r="A83" s="67" t="s">
        <v>114</v>
      </c>
      <c r="B83" s="75"/>
      <c r="C83" s="75">
        <v>1</v>
      </c>
      <c r="D83" s="75"/>
      <c r="E83" s="75"/>
      <c r="F83" s="75">
        <f t="shared" si="14"/>
        <v>1</v>
      </c>
      <c r="H83" s="6">
        <f t="shared" si="11"/>
        <v>2</v>
      </c>
      <c r="I83" s="6">
        <f t="shared" si="12"/>
        <v>1</v>
      </c>
      <c r="J83" s="6" t="b">
        <f t="shared" si="13"/>
        <v>1</v>
      </c>
      <c r="K83" s="6" t="b">
        <f>EXACT(F83,'29 Consector'!E83)</f>
        <v>1</v>
      </c>
    </row>
    <row r="84" spans="1:11" ht="12.75" customHeight="1" x14ac:dyDescent="0.2">
      <c r="A84" s="67" t="s">
        <v>115</v>
      </c>
      <c r="B84" s="75"/>
      <c r="C84" s="75"/>
      <c r="D84" s="75"/>
      <c r="E84" s="75">
        <v>1</v>
      </c>
      <c r="F84" s="75">
        <f t="shared" si="14"/>
        <v>1</v>
      </c>
      <c r="H84" s="6">
        <f t="shared" si="11"/>
        <v>2</v>
      </c>
      <c r="I84" s="6">
        <f t="shared" si="12"/>
        <v>1</v>
      </c>
      <c r="J84" s="6" t="b">
        <f t="shared" si="13"/>
        <v>1</v>
      </c>
      <c r="K84" s="6" t="b">
        <f>EXACT(F84,'29 Consector'!E84)</f>
        <v>1</v>
      </c>
    </row>
    <row r="85" spans="1:11" ht="12.75" customHeight="1" x14ac:dyDescent="0.2">
      <c r="A85" s="67" t="s">
        <v>116</v>
      </c>
      <c r="B85" s="75">
        <v>1</v>
      </c>
      <c r="C85" s="75"/>
      <c r="D85" s="75"/>
      <c r="E85" s="75"/>
      <c r="F85" s="75">
        <f t="shared" si="14"/>
        <v>1</v>
      </c>
      <c r="H85" s="6">
        <f t="shared" si="11"/>
        <v>2</v>
      </c>
      <c r="I85" s="6">
        <f t="shared" si="12"/>
        <v>1</v>
      </c>
      <c r="J85" s="6" t="b">
        <f t="shared" si="13"/>
        <v>1</v>
      </c>
      <c r="K85" s="6" t="b">
        <f>EXACT(F85,'29 Consector'!E85)</f>
        <v>1</v>
      </c>
    </row>
    <row r="86" spans="1:11" ht="12.75" customHeight="1" x14ac:dyDescent="0.2">
      <c r="A86" s="67" t="s">
        <v>117</v>
      </c>
      <c r="B86" s="75">
        <v>1</v>
      </c>
      <c r="C86" s="75">
        <v>1</v>
      </c>
      <c r="D86" s="75">
        <v>1</v>
      </c>
      <c r="E86" s="75"/>
      <c r="F86" s="75">
        <f t="shared" si="14"/>
        <v>3</v>
      </c>
      <c r="H86" s="6">
        <f t="shared" si="11"/>
        <v>6</v>
      </c>
      <c r="I86" s="6">
        <f t="shared" si="12"/>
        <v>3</v>
      </c>
      <c r="J86" s="6" t="b">
        <f t="shared" si="13"/>
        <v>1</v>
      </c>
      <c r="K86" s="6" t="b">
        <f>EXACT(F86,'29 Consector'!E86)</f>
        <v>1</v>
      </c>
    </row>
    <row r="87" spans="1:11" ht="12" x14ac:dyDescent="0.2">
      <c r="A87" s="67" t="s">
        <v>118</v>
      </c>
      <c r="B87" s="75"/>
      <c r="C87" s="75">
        <v>1</v>
      </c>
      <c r="D87" s="75"/>
      <c r="E87" s="75"/>
      <c r="F87" s="75">
        <f t="shared" si="14"/>
        <v>1</v>
      </c>
      <c r="H87" s="6">
        <f t="shared" si="11"/>
        <v>2</v>
      </c>
      <c r="I87" s="6">
        <f t="shared" si="12"/>
        <v>1</v>
      </c>
      <c r="J87" s="6" t="b">
        <f t="shared" si="13"/>
        <v>1</v>
      </c>
      <c r="K87" s="6" t="b">
        <f>EXACT(F87,'29 Consector'!E87)</f>
        <v>1</v>
      </c>
    </row>
    <row r="88" spans="1:11" ht="12" x14ac:dyDescent="0.2">
      <c r="A88" s="67" t="s">
        <v>119</v>
      </c>
      <c r="B88" s="75">
        <v>1</v>
      </c>
      <c r="C88" s="75"/>
      <c r="D88" s="75"/>
      <c r="E88" s="75"/>
      <c r="F88" s="75">
        <f t="shared" si="14"/>
        <v>1</v>
      </c>
      <c r="H88" s="6">
        <f t="shared" si="11"/>
        <v>2</v>
      </c>
      <c r="I88" s="6">
        <f t="shared" si="12"/>
        <v>1</v>
      </c>
      <c r="J88" s="6" t="b">
        <f t="shared" si="13"/>
        <v>1</v>
      </c>
      <c r="K88" s="6" t="b">
        <f>EXACT(F88,'29 Consector'!E88)</f>
        <v>1</v>
      </c>
    </row>
    <row r="89" spans="1:11" ht="12" x14ac:dyDescent="0.2">
      <c r="A89" s="67" t="s">
        <v>120</v>
      </c>
      <c r="B89" s="75"/>
      <c r="C89" s="75"/>
      <c r="D89" s="75"/>
      <c r="E89" s="75">
        <v>1</v>
      </c>
      <c r="F89" s="75">
        <f t="shared" si="14"/>
        <v>1</v>
      </c>
      <c r="H89" s="6">
        <f t="shared" si="11"/>
        <v>2</v>
      </c>
      <c r="I89" s="6">
        <f t="shared" si="12"/>
        <v>1</v>
      </c>
      <c r="J89" s="6" t="b">
        <f t="shared" si="13"/>
        <v>1</v>
      </c>
      <c r="K89" s="6" t="b">
        <f>EXACT(F89,'29 Consector'!E89)</f>
        <v>1</v>
      </c>
    </row>
    <row r="90" spans="1:11" ht="12" x14ac:dyDescent="0.2">
      <c r="A90" s="67" t="s">
        <v>121</v>
      </c>
      <c r="B90" s="75">
        <v>1</v>
      </c>
      <c r="C90" s="75"/>
      <c r="D90" s="75"/>
      <c r="E90" s="75">
        <v>2</v>
      </c>
      <c r="F90" s="75">
        <f t="shared" si="14"/>
        <v>3</v>
      </c>
      <c r="H90" s="6">
        <f t="shared" si="11"/>
        <v>6</v>
      </c>
      <c r="I90" s="6">
        <f t="shared" si="12"/>
        <v>3</v>
      </c>
      <c r="J90" s="6" t="b">
        <f t="shared" si="13"/>
        <v>1</v>
      </c>
      <c r="K90" s="6" t="b">
        <f>EXACT(F90,'29 Consector'!E90)</f>
        <v>1</v>
      </c>
    </row>
    <row r="91" spans="1:11" ht="12" x14ac:dyDescent="0.2">
      <c r="A91" s="67" t="s">
        <v>122</v>
      </c>
      <c r="B91" s="75"/>
      <c r="C91" s="75"/>
      <c r="D91" s="75">
        <v>1</v>
      </c>
      <c r="E91" s="75"/>
      <c r="F91" s="75">
        <f t="shared" si="14"/>
        <v>1</v>
      </c>
      <c r="H91" s="6">
        <f t="shared" si="11"/>
        <v>2</v>
      </c>
      <c r="I91" s="6">
        <f t="shared" si="12"/>
        <v>1</v>
      </c>
      <c r="J91" s="6" t="b">
        <f t="shared" si="13"/>
        <v>1</v>
      </c>
      <c r="K91" s="6" t="b">
        <f>EXACT(F91,'29 Consector'!E91)</f>
        <v>1</v>
      </c>
    </row>
    <row r="92" spans="1:11" ht="12.75" customHeight="1" x14ac:dyDescent="0.2">
      <c r="A92" s="67" t="s">
        <v>123</v>
      </c>
      <c r="B92" s="75">
        <v>2</v>
      </c>
      <c r="C92" s="75">
        <v>1</v>
      </c>
      <c r="D92" s="75"/>
      <c r="E92" s="75">
        <v>2</v>
      </c>
      <c r="F92" s="75">
        <f t="shared" si="14"/>
        <v>5</v>
      </c>
      <c r="H92" s="6">
        <f t="shared" si="11"/>
        <v>10</v>
      </c>
      <c r="I92" s="6">
        <f t="shared" si="12"/>
        <v>5</v>
      </c>
      <c r="J92" s="6" t="b">
        <f t="shared" si="13"/>
        <v>1</v>
      </c>
      <c r="K92" s="6" t="b">
        <f>EXACT(F92,'29 Consector'!E92)</f>
        <v>1</v>
      </c>
    </row>
    <row r="93" spans="1:11" ht="12.75" customHeight="1" x14ac:dyDescent="0.2">
      <c r="A93" s="67" t="s">
        <v>124</v>
      </c>
      <c r="B93" s="75"/>
      <c r="C93" s="75">
        <v>1</v>
      </c>
      <c r="D93" s="75">
        <v>1</v>
      </c>
      <c r="E93" s="75">
        <v>1</v>
      </c>
      <c r="F93" s="75">
        <f t="shared" si="14"/>
        <v>3</v>
      </c>
      <c r="H93" s="6">
        <f t="shared" si="11"/>
        <v>6</v>
      </c>
      <c r="I93" s="6">
        <f t="shared" si="12"/>
        <v>3</v>
      </c>
      <c r="J93" s="6" t="b">
        <f t="shared" si="13"/>
        <v>1</v>
      </c>
      <c r="K93" s="6" t="b">
        <f>EXACT(F93,'29 Consector'!E93)</f>
        <v>1</v>
      </c>
    </row>
    <row r="94" spans="1:11" ht="12.75" customHeight="1" x14ac:dyDescent="0.2">
      <c r="A94" s="67" t="s">
        <v>125</v>
      </c>
      <c r="B94" s="75">
        <v>1</v>
      </c>
      <c r="C94" s="75"/>
      <c r="D94" s="75"/>
      <c r="E94" s="75"/>
      <c r="F94" s="75">
        <f t="shared" si="14"/>
        <v>1</v>
      </c>
      <c r="H94" s="6">
        <f t="shared" si="11"/>
        <v>2</v>
      </c>
      <c r="I94" s="6">
        <f t="shared" si="12"/>
        <v>1</v>
      </c>
      <c r="J94" s="6" t="b">
        <f t="shared" si="13"/>
        <v>1</v>
      </c>
      <c r="K94" s="6" t="b">
        <f>EXACT(F94,'29 Consector'!E94)</f>
        <v>1</v>
      </c>
    </row>
    <row r="95" spans="1:11" ht="12" x14ac:dyDescent="0.2">
      <c r="A95" s="67" t="s">
        <v>126</v>
      </c>
      <c r="B95" s="75">
        <v>1</v>
      </c>
      <c r="C95" s="75">
        <v>17</v>
      </c>
      <c r="D95" s="75"/>
      <c r="E95" s="75">
        <v>7</v>
      </c>
      <c r="F95" s="75">
        <f t="shared" si="14"/>
        <v>25</v>
      </c>
      <c r="H95" s="6">
        <f t="shared" si="11"/>
        <v>50</v>
      </c>
      <c r="I95" s="6">
        <f t="shared" si="12"/>
        <v>25</v>
      </c>
      <c r="J95" s="6" t="b">
        <f t="shared" si="13"/>
        <v>1</v>
      </c>
      <c r="K95" s="6" t="b">
        <f>EXACT(F95,'29 Consector'!E95)</f>
        <v>1</v>
      </c>
    </row>
    <row r="96" spans="1:11" ht="12" x14ac:dyDescent="0.2">
      <c r="A96" s="67" t="s">
        <v>127</v>
      </c>
      <c r="B96" s="75">
        <v>1</v>
      </c>
      <c r="C96" s="75"/>
      <c r="D96" s="75"/>
      <c r="E96" s="75"/>
      <c r="F96" s="75">
        <f t="shared" si="14"/>
        <v>1</v>
      </c>
      <c r="H96" s="6">
        <f t="shared" si="11"/>
        <v>2</v>
      </c>
      <c r="I96" s="6">
        <f t="shared" si="12"/>
        <v>1</v>
      </c>
      <c r="J96" s="6" t="b">
        <f t="shared" si="13"/>
        <v>1</v>
      </c>
      <c r="K96" s="6" t="b">
        <f>EXACT(F96,'29 Consector'!E96)</f>
        <v>1</v>
      </c>
    </row>
    <row r="97" spans="1:11" ht="12.75" customHeight="1" x14ac:dyDescent="0.2">
      <c r="A97" s="67" t="s">
        <v>128</v>
      </c>
      <c r="B97" s="75"/>
      <c r="C97" s="75">
        <v>1</v>
      </c>
      <c r="D97" s="75"/>
      <c r="E97" s="75"/>
      <c r="F97" s="75">
        <f t="shared" si="14"/>
        <v>1</v>
      </c>
      <c r="H97" s="6">
        <f t="shared" si="11"/>
        <v>2</v>
      </c>
      <c r="I97" s="6">
        <f t="shared" si="12"/>
        <v>1</v>
      </c>
      <c r="J97" s="6" t="b">
        <f t="shared" si="13"/>
        <v>1</v>
      </c>
      <c r="K97" s="6" t="b">
        <f>EXACT(F97,'29 Consector'!E97)</f>
        <v>1</v>
      </c>
    </row>
    <row r="98" spans="1:11" ht="12.75" customHeight="1" x14ac:dyDescent="0.2">
      <c r="A98" s="67" t="s">
        <v>129</v>
      </c>
      <c r="B98" s="75"/>
      <c r="C98" s="75">
        <v>3</v>
      </c>
      <c r="D98" s="75"/>
      <c r="E98" s="75"/>
      <c r="F98" s="75">
        <f t="shared" si="14"/>
        <v>3</v>
      </c>
      <c r="H98" s="6">
        <f t="shared" si="11"/>
        <v>6</v>
      </c>
      <c r="I98" s="6">
        <f t="shared" si="12"/>
        <v>3</v>
      </c>
      <c r="J98" s="6" t="b">
        <f t="shared" si="13"/>
        <v>1</v>
      </c>
      <c r="K98" s="6" t="b">
        <f>EXACT(F98,'29 Consector'!E98)</f>
        <v>1</v>
      </c>
    </row>
    <row r="99" spans="1:11" ht="12.75" customHeight="1" x14ac:dyDescent="0.2">
      <c r="A99" s="67" t="s">
        <v>130</v>
      </c>
      <c r="B99" s="75"/>
      <c r="C99" s="75">
        <v>1</v>
      </c>
      <c r="D99" s="75"/>
      <c r="E99" s="75"/>
      <c r="F99" s="75">
        <f t="shared" si="14"/>
        <v>1</v>
      </c>
      <c r="H99" s="6">
        <f t="shared" si="11"/>
        <v>2</v>
      </c>
      <c r="I99" s="6">
        <f t="shared" si="12"/>
        <v>1</v>
      </c>
      <c r="J99" s="6" t="b">
        <f t="shared" si="13"/>
        <v>1</v>
      </c>
      <c r="K99" s="6" t="b">
        <f>EXACT(F99,'29 Consector'!E99)</f>
        <v>1</v>
      </c>
    </row>
    <row r="100" spans="1:11" ht="12.75" customHeight="1" x14ac:dyDescent="0.2">
      <c r="A100" s="47" t="s">
        <v>0</v>
      </c>
      <c r="B100" s="72">
        <f>+B72+B59+B45+B47+B43+B35+B30+B7+B4</f>
        <v>85</v>
      </c>
      <c r="C100" s="72">
        <f>+C72+C59+C45+C47+C43+C35+C30+C7+C4</f>
        <v>31</v>
      </c>
      <c r="D100" s="72">
        <f>+D72+D59+D45+D47+D43+D35+D30+D7+D4</f>
        <v>34</v>
      </c>
      <c r="E100" s="72">
        <f>+E72+E59+E45+E47+E43+E35+E30+E7+E4</f>
        <v>170</v>
      </c>
      <c r="F100" s="72">
        <f>+F72+F59+F45+F47+F43+F35+F30+F7+F4</f>
        <v>320</v>
      </c>
      <c r="H100" s="6">
        <f t="shared" si="11"/>
        <v>640</v>
      </c>
      <c r="I100" s="6">
        <f t="shared" si="12"/>
        <v>320</v>
      </c>
      <c r="J100" s="6" t="b">
        <f t="shared" si="13"/>
        <v>1</v>
      </c>
      <c r="K100" s="6" t="b">
        <f>EXACT(F100,'29 Consector'!E100)</f>
        <v>1</v>
      </c>
    </row>
    <row r="102" spans="1:11" ht="12.75" customHeight="1" x14ac:dyDescent="0.2">
      <c r="A102" s="7" t="s">
        <v>140</v>
      </c>
      <c r="F102" s="7">
        <f>SUM(B102:E102)</f>
        <v>0</v>
      </c>
      <c r="H102" s="6"/>
      <c r="I102" s="6"/>
    </row>
    <row r="103" spans="1:11" ht="12.75" customHeight="1" x14ac:dyDescent="0.2">
      <c r="A103" s="7" t="s">
        <v>131</v>
      </c>
      <c r="F103" s="7">
        <f>SUM(B103:E103)</f>
        <v>0</v>
      </c>
    </row>
    <row r="104" spans="1:11" ht="12.75" customHeight="1" x14ac:dyDescent="0.2">
      <c r="D104" s="60"/>
    </row>
    <row r="105" spans="1:11" ht="12.75" customHeight="1" x14ac:dyDescent="0.2">
      <c r="A105" s="73" t="s">
        <v>26</v>
      </c>
      <c r="B105" s="73"/>
      <c r="C105" s="73"/>
      <c r="D105" s="73"/>
      <c r="E105" s="73"/>
      <c r="F105" s="73">
        <f>SUM(B105:E105)</f>
        <v>0</v>
      </c>
    </row>
    <row r="106" spans="1:11" ht="12.75" customHeight="1" x14ac:dyDescent="0.2">
      <c r="B106" s="60">
        <f>SUM(B3:B100)</f>
        <v>255</v>
      </c>
      <c r="C106" s="60">
        <f t="shared" ref="C106:F106" si="15">SUM(C3:C100)</f>
        <v>93</v>
      </c>
      <c r="D106" s="60">
        <f t="shared" si="15"/>
        <v>102</v>
      </c>
      <c r="E106" s="60">
        <f t="shared" si="15"/>
        <v>510</v>
      </c>
      <c r="F106" s="60">
        <f t="shared" si="15"/>
        <v>960</v>
      </c>
    </row>
    <row r="107" spans="1:11" ht="12.75" customHeight="1" x14ac:dyDescent="0.2">
      <c r="B107" s="7">
        <f>+B106/3</f>
        <v>85</v>
      </c>
      <c r="C107" s="7">
        <f t="shared" ref="C107:F107" si="16">+C106/3</f>
        <v>31</v>
      </c>
      <c r="D107" s="7">
        <f t="shared" si="16"/>
        <v>34</v>
      </c>
      <c r="E107" s="7">
        <f t="shared" si="16"/>
        <v>170</v>
      </c>
      <c r="F107" s="7">
        <f t="shared" si="16"/>
        <v>320</v>
      </c>
    </row>
    <row r="108" spans="1:11" ht="12.75" customHeight="1" x14ac:dyDescent="0.2">
      <c r="B108" s="60">
        <f>+B107-B100</f>
        <v>0</v>
      </c>
      <c r="C108" s="60">
        <f t="shared" ref="C108:F108" si="17">+C107-C100</f>
        <v>0</v>
      </c>
      <c r="D108" s="60">
        <f t="shared" si="17"/>
        <v>0</v>
      </c>
      <c r="E108" s="60">
        <f t="shared" si="17"/>
        <v>0</v>
      </c>
      <c r="F108" s="60">
        <f t="shared" si="17"/>
        <v>0</v>
      </c>
    </row>
  </sheetData>
  <sortState ref="A8:F9">
    <sortCondition ref="A8:A9"/>
  </sortState>
  <mergeCells count="1">
    <mergeCell ref="A1:F1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94" fitToHeight="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8</vt:i4>
      </vt:variant>
    </vt:vector>
  </HeadingPairs>
  <TitlesOfParts>
    <vt:vector size="13" baseType="lpstr">
      <vt:lpstr>13 Serv Social</vt:lpstr>
      <vt:lpstr>14 Prac Prof </vt:lpstr>
      <vt:lpstr>15 Egres</vt:lpstr>
      <vt:lpstr>29 Consector</vt:lpstr>
      <vt:lpstr>30 Contipo</vt:lpstr>
      <vt:lpstr>'13 Serv Social'!Área_de_impresión</vt:lpstr>
      <vt:lpstr>'14 Prac Prof '!Área_de_impresión</vt:lpstr>
      <vt:lpstr>'15 Egres'!Área_de_impresión</vt:lpstr>
      <vt:lpstr>'29 Consector'!Área_de_impresión</vt:lpstr>
      <vt:lpstr>'30 Contipo'!Área_de_impresión</vt:lpstr>
      <vt:lpstr>'13 Serv Social'!Títulos_a_imprimir</vt:lpstr>
      <vt:lpstr>'29 Consector'!Títulos_a_imprimir</vt:lpstr>
      <vt:lpstr>'30 Contipo'!Títulos_a_imprimir</vt:lpstr>
    </vt:vector>
  </TitlesOfParts>
  <Company>DGP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Guadalupe_DGP</dc:creator>
  <cp:lastModifiedBy>Barbara</cp:lastModifiedBy>
  <cp:lastPrinted>2014-02-10T16:45:32Z</cp:lastPrinted>
  <dcterms:created xsi:type="dcterms:W3CDTF">2003-11-12T17:03:51Z</dcterms:created>
  <dcterms:modified xsi:type="dcterms:W3CDTF">2014-02-17T17:12:54Z</dcterms:modified>
</cp:coreProperties>
</file>