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rvidor\Planeacion\PIFI\PFCE 2018-2019\Anexos\"/>
    </mc:Choice>
  </mc:AlternateContent>
  <bookViews>
    <workbookView xWindow="0" yWindow="0" windowWidth="24000" windowHeight="10020" tabRatio="356" activeTab="1"/>
  </bookViews>
  <sheets>
    <sheet name="FormatoInstitucional" sheetId="1" r:id="rId1"/>
    <sheet name="FormatoDES" sheetId="3" r:id="rId2"/>
    <sheet name="FormatoPE" sheetId="5" r:id="rId3"/>
  </sheets>
  <definedNames>
    <definedName name="_xlnm.Print_Area" localSheetId="1">FormatoDES!$A$1:$Y$320</definedName>
    <definedName name="_xlnm.Print_Area" localSheetId="0">FormatoInstitucional!$A$1:$Y$361</definedName>
    <definedName name="_xlnm.Print_Area" localSheetId="2">FormatoPE!$A$1:$Y$197</definedName>
    <definedName name="_xlnm.Print_Titles" localSheetId="1">FormatoDES!$1:$5</definedName>
    <definedName name="_xlnm.Print_Titles" localSheetId="0">FormatoInstitucional!$1:$5</definedName>
    <definedName name="_xlnm.Print_Titles" localSheetId="2">FormatoPE!$1:$5</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D172" i="5" l="1"/>
  <c r="S145" i="5"/>
  <c r="Q145" i="5"/>
  <c r="O145" i="5"/>
  <c r="M145" i="5"/>
  <c r="K145" i="5"/>
  <c r="I145" i="5"/>
  <c r="G145" i="5"/>
  <c r="E145" i="5"/>
  <c r="C145" i="5"/>
  <c r="S143" i="5"/>
  <c r="Q143" i="5"/>
  <c r="O143" i="5"/>
  <c r="M143" i="5"/>
  <c r="K143" i="5"/>
  <c r="I143" i="5"/>
  <c r="G143" i="5"/>
  <c r="E143" i="5"/>
  <c r="C143" i="5"/>
  <c r="S141" i="5"/>
  <c r="Q141" i="5"/>
  <c r="O141" i="5"/>
  <c r="M141" i="5"/>
  <c r="K141" i="5"/>
  <c r="I141" i="5"/>
  <c r="G141" i="5"/>
  <c r="E141" i="5"/>
  <c r="C141" i="5"/>
  <c r="S140" i="5"/>
  <c r="Q140" i="5"/>
  <c r="O140" i="5"/>
  <c r="M140" i="5"/>
  <c r="K140" i="5"/>
  <c r="I140" i="5"/>
  <c r="G140" i="5"/>
  <c r="E140" i="5"/>
  <c r="C140" i="5"/>
  <c r="R139" i="5"/>
  <c r="S139" i="5"/>
  <c r="P139" i="5"/>
  <c r="Q139" i="5"/>
  <c r="N139" i="5"/>
  <c r="O139" i="5"/>
  <c r="L139" i="5"/>
  <c r="M139" i="5"/>
  <c r="J139" i="5"/>
  <c r="K139" i="5"/>
  <c r="H139" i="5"/>
  <c r="I139" i="5"/>
  <c r="F139" i="5"/>
  <c r="G139" i="5"/>
  <c r="D139" i="5"/>
  <c r="E139" i="5"/>
  <c r="B139" i="5"/>
  <c r="C139" i="5"/>
  <c r="S138" i="5"/>
  <c r="Q138" i="5"/>
  <c r="O138" i="5"/>
  <c r="M138" i="5"/>
  <c r="K138" i="5"/>
  <c r="I138" i="5"/>
  <c r="G138" i="5"/>
  <c r="E138" i="5"/>
  <c r="C138" i="5"/>
  <c r="S137" i="5"/>
  <c r="Q137" i="5"/>
  <c r="O137" i="5"/>
  <c r="M137" i="5"/>
  <c r="K137" i="5"/>
  <c r="I137" i="5"/>
  <c r="G137" i="5"/>
  <c r="E137" i="5"/>
  <c r="C137" i="5"/>
  <c r="S136" i="5"/>
  <c r="Q136" i="5"/>
  <c r="O136" i="5"/>
  <c r="M136" i="5"/>
  <c r="K136" i="5"/>
  <c r="I136" i="5"/>
  <c r="G136" i="5"/>
  <c r="E136" i="5"/>
  <c r="C136" i="5"/>
  <c r="S135" i="5"/>
  <c r="Q135" i="5"/>
  <c r="O135" i="5"/>
  <c r="M135" i="5"/>
  <c r="K135" i="5"/>
  <c r="I135" i="5"/>
  <c r="G135" i="5"/>
  <c r="E135" i="5"/>
  <c r="C135" i="5"/>
  <c r="Z98" i="5"/>
  <c r="AA98" i="5"/>
  <c r="AB98" i="5"/>
  <c r="W98" i="5"/>
  <c r="X98" i="5"/>
  <c r="Y98" i="5"/>
  <c r="T98" i="5"/>
  <c r="U98" i="5"/>
  <c r="V98" i="5"/>
  <c r="Q98" i="5"/>
  <c r="R98" i="5"/>
  <c r="S98" i="5"/>
  <c r="N98" i="5"/>
  <c r="O98" i="5"/>
  <c r="P98" i="5"/>
  <c r="H98" i="5"/>
  <c r="I98" i="5"/>
  <c r="M98" i="5"/>
  <c r="J98" i="5"/>
  <c r="E98" i="5"/>
  <c r="F98" i="5"/>
  <c r="G98" i="5"/>
  <c r="B98" i="5"/>
  <c r="C98" i="5"/>
  <c r="D98" i="5"/>
  <c r="AB190" i="5"/>
  <c r="Y190" i="5"/>
  <c r="V190" i="5"/>
  <c r="S190" i="5"/>
  <c r="P190" i="5"/>
  <c r="M190" i="5"/>
  <c r="J190" i="5"/>
  <c r="G190" i="5"/>
  <c r="D190" i="5"/>
  <c r="AB189" i="5"/>
  <c r="Y189" i="5"/>
  <c r="V189" i="5"/>
  <c r="S189" i="5"/>
  <c r="P189" i="5"/>
  <c r="M189" i="5"/>
  <c r="J189" i="5"/>
  <c r="G189" i="5"/>
  <c r="D189" i="5"/>
  <c r="AB188" i="5"/>
  <c r="Y188" i="5"/>
  <c r="V188" i="5"/>
  <c r="S188" i="5"/>
  <c r="P188" i="5"/>
  <c r="M188" i="5"/>
  <c r="J188" i="5"/>
  <c r="G188" i="5"/>
  <c r="D188" i="5"/>
  <c r="AB187" i="5"/>
  <c r="Z187" i="5"/>
  <c r="Y187" i="5"/>
  <c r="W187" i="5"/>
  <c r="V187" i="5"/>
  <c r="T187" i="5"/>
  <c r="S187" i="5"/>
  <c r="Q187" i="5"/>
  <c r="P187" i="5"/>
  <c r="N187" i="5"/>
  <c r="M187" i="5"/>
  <c r="K187" i="5"/>
  <c r="J187" i="5"/>
  <c r="H187" i="5"/>
  <c r="G187" i="5"/>
  <c r="E187" i="5"/>
  <c r="D187" i="5"/>
  <c r="B187" i="5"/>
  <c r="AB186" i="5"/>
  <c r="Z186" i="5"/>
  <c r="Y186" i="5"/>
  <c r="W186" i="5"/>
  <c r="V186" i="5"/>
  <c r="T186" i="5"/>
  <c r="S186" i="5"/>
  <c r="Q186" i="5"/>
  <c r="P186" i="5"/>
  <c r="N186" i="5"/>
  <c r="M186" i="5"/>
  <c r="K186" i="5"/>
  <c r="J186" i="5"/>
  <c r="H186" i="5"/>
  <c r="G186" i="5"/>
  <c r="E186" i="5"/>
  <c r="D186" i="5"/>
  <c r="B186" i="5"/>
  <c r="AB185" i="5"/>
  <c r="Z185" i="5"/>
  <c r="Y185" i="5"/>
  <c r="W185" i="5"/>
  <c r="V185" i="5"/>
  <c r="T185" i="5"/>
  <c r="S185" i="5"/>
  <c r="Q185" i="5"/>
  <c r="P185" i="5"/>
  <c r="N185" i="5"/>
  <c r="M185" i="5"/>
  <c r="K185" i="5"/>
  <c r="J185" i="5"/>
  <c r="H185" i="5"/>
  <c r="G185" i="5"/>
  <c r="E185" i="5"/>
  <c r="D185" i="5"/>
  <c r="B185" i="5"/>
  <c r="AB184" i="5"/>
  <c r="Z184" i="5"/>
  <c r="Y184" i="5"/>
  <c r="W184" i="5"/>
  <c r="V184" i="5"/>
  <c r="T184" i="5"/>
  <c r="S184" i="5"/>
  <c r="Q184" i="5"/>
  <c r="P184" i="5"/>
  <c r="N184" i="5"/>
  <c r="M184" i="5"/>
  <c r="K184" i="5"/>
  <c r="J184" i="5"/>
  <c r="H184" i="5"/>
  <c r="G184" i="5"/>
  <c r="E184" i="5"/>
  <c r="D184" i="5"/>
  <c r="B184" i="5"/>
  <c r="AB183" i="5"/>
  <c r="Y183" i="5"/>
  <c r="V183" i="5"/>
  <c r="S183" i="5"/>
  <c r="P183" i="5"/>
  <c r="M183" i="5"/>
  <c r="J183" i="5"/>
  <c r="G183" i="5"/>
  <c r="D183" i="5"/>
  <c r="AB182" i="5"/>
  <c r="Y182" i="5"/>
  <c r="V182" i="5"/>
  <c r="S182" i="5"/>
  <c r="P182" i="5"/>
  <c r="M182" i="5"/>
  <c r="J182" i="5"/>
  <c r="G182" i="5"/>
  <c r="D182" i="5"/>
  <c r="AB181" i="5"/>
  <c r="Y181" i="5"/>
  <c r="V181" i="5"/>
  <c r="S181" i="5"/>
  <c r="P181" i="5"/>
  <c r="M181" i="5"/>
  <c r="J181" i="5"/>
  <c r="G181" i="5"/>
  <c r="D181" i="5"/>
  <c r="AB180" i="5"/>
  <c r="Y180" i="5"/>
  <c r="V180" i="5"/>
  <c r="S180" i="5"/>
  <c r="P180" i="5"/>
  <c r="M180" i="5"/>
  <c r="J180" i="5"/>
  <c r="G180" i="5"/>
  <c r="D180" i="5"/>
  <c r="AB179" i="5"/>
  <c r="Z179" i="5"/>
  <c r="Y179" i="5"/>
  <c r="W179" i="5"/>
  <c r="V179" i="5"/>
  <c r="T179" i="5"/>
  <c r="S179" i="5"/>
  <c r="Q179" i="5"/>
  <c r="P179" i="5"/>
  <c r="N179" i="5"/>
  <c r="M179" i="5"/>
  <c r="K179" i="5"/>
  <c r="J179" i="5"/>
  <c r="H179" i="5"/>
  <c r="G179" i="5"/>
  <c r="E179" i="5"/>
  <c r="D179" i="5"/>
  <c r="B179" i="5"/>
  <c r="AB178" i="5"/>
  <c r="Z178" i="5"/>
  <c r="Y178" i="5"/>
  <c r="W178" i="5"/>
  <c r="V178" i="5"/>
  <c r="T178" i="5"/>
  <c r="S178" i="5"/>
  <c r="Q178" i="5"/>
  <c r="P178" i="5"/>
  <c r="N178" i="5"/>
  <c r="M178" i="5"/>
  <c r="K178" i="5"/>
  <c r="J178" i="5"/>
  <c r="H178" i="5"/>
  <c r="G178" i="5"/>
  <c r="E178" i="5"/>
  <c r="D178" i="5"/>
  <c r="B178" i="5"/>
  <c r="AB177" i="5"/>
  <c r="Z177" i="5"/>
  <c r="Y177" i="5"/>
  <c r="W177" i="5"/>
  <c r="V177" i="5"/>
  <c r="T177" i="5"/>
  <c r="S177" i="5"/>
  <c r="Q177" i="5"/>
  <c r="P177" i="5"/>
  <c r="N177" i="5"/>
  <c r="M177" i="5"/>
  <c r="K177" i="5"/>
  <c r="J177" i="5"/>
  <c r="H177" i="5"/>
  <c r="G177" i="5"/>
  <c r="E177" i="5"/>
  <c r="D177" i="5"/>
  <c r="B177" i="5"/>
  <c r="AB176" i="5"/>
  <c r="Z176" i="5"/>
  <c r="Y176" i="5"/>
  <c r="W176" i="5"/>
  <c r="V176" i="5"/>
  <c r="T176" i="5"/>
  <c r="S176" i="5"/>
  <c r="Q176" i="5"/>
  <c r="P176" i="5"/>
  <c r="N176" i="5"/>
  <c r="M176" i="5"/>
  <c r="K176" i="5"/>
  <c r="J176" i="5"/>
  <c r="H176" i="5"/>
  <c r="G176" i="5"/>
  <c r="E176" i="5"/>
  <c r="D176" i="5"/>
  <c r="B176" i="5"/>
  <c r="AB175" i="5"/>
  <c r="Y175" i="5"/>
  <c r="V175" i="5"/>
  <c r="S175" i="5"/>
  <c r="P175" i="5"/>
  <c r="M175" i="5"/>
  <c r="J175" i="5"/>
  <c r="G175" i="5"/>
  <c r="D175" i="5"/>
  <c r="AB174" i="5"/>
  <c r="Y174" i="5"/>
  <c r="V174" i="5"/>
  <c r="S174" i="5"/>
  <c r="P174" i="5"/>
  <c r="M174" i="5"/>
  <c r="J174" i="5"/>
  <c r="G174" i="5"/>
  <c r="D174" i="5"/>
  <c r="AB173" i="5"/>
  <c r="Y173" i="5"/>
  <c r="V173" i="5"/>
  <c r="S173" i="5"/>
  <c r="P173" i="5"/>
  <c r="M173" i="5"/>
  <c r="J173" i="5"/>
  <c r="G173" i="5"/>
  <c r="D173" i="5"/>
  <c r="AB172" i="5"/>
  <c r="Y172" i="5"/>
  <c r="V172" i="5"/>
  <c r="S172" i="5"/>
  <c r="P172" i="5"/>
  <c r="M172" i="5"/>
  <c r="J172" i="5"/>
  <c r="G172" i="5"/>
  <c r="S165" i="5"/>
  <c r="Q165" i="5"/>
  <c r="O165" i="5"/>
  <c r="M165" i="5"/>
  <c r="K165" i="5"/>
  <c r="I165" i="5"/>
  <c r="G165" i="5"/>
  <c r="E165" i="5"/>
  <c r="C165" i="5"/>
  <c r="S164" i="5"/>
  <c r="Q164" i="5"/>
  <c r="O164" i="5"/>
  <c r="M164" i="5"/>
  <c r="K164" i="5"/>
  <c r="I164" i="5"/>
  <c r="G164" i="5"/>
  <c r="E164" i="5"/>
  <c r="C164" i="5"/>
  <c r="S163" i="5"/>
  <c r="Q163" i="5"/>
  <c r="O163" i="5"/>
  <c r="M163" i="5"/>
  <c r="K163" i="5"/>
  <c r="I163" i="5"/>
  <c r="G163" i="5"/>
  <c r="E163" i="5"/>
  <c r="C163" i="5"/>
  <c r="S161" i="5"/>
  <c r="Q161" i="5"/>
  <c r="O161" i="5"/>
  <c r="M161" i="5"/>
  <c r="K161" i="5"/>
  <c r="I161" i="5"/>
  <c r="G161" i="5"/>
  <c r="E161" i="5"/>
  <c r="C161" i="5"/>
  <c r="S160" i="5"/>
  <c r="Q160" i="5"/>
  <c r="O160" i="5"/>
  <c r="M160" i="5"/>
  <c r="K160" i="5"/>
  <c r="I160" i="5"/>
  <c r="G160" i="5"/>
  <c r="E160" i="5"/>
  <c r="C160" i="5"/>
  <c r="S159" i="5"/>
  <c r="Q159" i="5"/>
  <c r="O159" i="5"/>
  <c r="M159" i="5"/>
  <c r="K159" i="5"/>
  <c r="I159" i="5"/>
  <c r="G159" i="5"/>
  <c r="E159" i="5"/>
  <c r="C159" i="5"/>
  <c r="S158" i="5"/>
  <c r="Q158" i="5"/>
  <c r="O158" i="5"/>
  <c r="M158" i="5"/>
  <c r="K158" i="5"/>
  <c r="I158" i="5"/>
  <c r="G158" i="5"/>
  <c r="E158" i="5"/>
  <c r="C158" i="5"/>
  <c r="S156" i="5"/>
  <c r="Q156" i="5"/>
  <c r="O156" i="5"/>
  <c r="M156" i="5"/>
  <c r="K156" i="5"/>
  <c r="I156" i="5"/>
  <c r="G156" i="5"/>
  <c r="E156" i="5"/>
  <c r="C156" i="5"/>
  <c r="S146" i="5"/>
  <c r="Q146" i="5"/>
  <c r="O146" i="5"/>
  <c r="M146" i="5"/>
  <c r="K146" i="5"/>
  <c r="I146" i="5"/>
  <c r="G146" i="5"/>
  <c r="E146" i="5"/>
  <c r="C146" i="5"/>
  <c r="S144" i="5"/>
  <c r="Q144" i="5"/>
  <c r="O144" i="5"/>
  <c r="M144" i="5"/>
  <c r="K144" i="5"/>
  <c r="I144" i="5"/>
  <c r="G144" i="5"/>
  <c r="E144" i="5"/>
  <c r="C144" i="5"/>
  <c r="S142" i="5"/>
  <c r="Q142" i="5"/>
  <c r="O142" i="5"/>
  <c r="M142" i="5"/>
  <c r="K142" i="5"/>
  <c r="I142" i="5"/>
  <c r="G142" i="5"/>
  <c r="E142" i="5"/>
  <c r="C142" i="5"/>
  <c r="AB114" i="5"/>
  <c r="AB128" i="5"/>
  <c r="AA128" i="5"/>
  <c r="Z128" i="5"/>
  <c r="Y114" i="5"/>
  <c r="Y128" i="5"/>
  <c r="X128" i="5"/>
  <c r="W128" i="5"/>
  <c r="V114" i="5"/>
  <c r="V128" i="5"/>
  <c r="U128" i="5"/>
  <c r="T128" i="5"/>
  <c r="S114" i="5"/>
  <c r="S128" i="5"/>
  <c r="R128" i="5"/>
  <c r="Q128" i="5"/>
  <c r="P114" i="5"/>
  <c r="P128" i="5"/>
  <c r="O128" i="5"/>
  <c r="N128" i="5"/>
  <c r="M114" i="5"/>
  <c r="M128" i="5"/>
  <c r="L128" i="5"/>
  <c r="K128" i="5"/>
  <c r="J114" i="5"/>
  <c r="J128" i="5"/>
  <c r="I128" i="5"/>
  <c r="H128" i="5"/>
  <c r="G114" i="5"/>
  <c r="G128" i="5"/>
  <c r="F128" i="5"/>
  <c r="E128" i="5"/>
  <c r="D114" i="5"/>
  <c r="D128" i="5"/>
  <c r="C128" i="5"/>
  <c r="B128" i="5"/>
  <c r="AB113" i="5"/>
  <c r="AB127" i="5"/>
  <c r="AA127" i="5"/>
  <c r="Z127" i="5"/>
  <c r="Y113" i="5"/>
  <c r="Y127" i="5"/>
  <c r="X127" i="5"/>
  <c r="W127" i="5"/>
  <c r="V113" i="5"/>
  <c r="V127" i="5"/>
  <c r="U127" i="5"/>
  <c r="T127" i="5"/>
  <c r="S113" i="5"/>
  <c r="S127" i="5"/>
  <c r="R127" i="5"/>
  <c r="Q127" i="5"/>
  <c r="P113" i="5"/>
  <c r="P127" i="5"/>
  <c r="O127" i="5"/>
  <c r="N127" i="5"/>
  <c r="M113" i="5"/>
  <c r="M127" i="5"/>
  <c r="L127" i="5"/>
  <c r="K127" i="5"/>
  <c r="J113" i="5"/>
  <c r="J127" i="5"/>
  <c r="I127" i="5"/>
  <c r="H127" i="5"/>
  <c r="G113" i="5"/>
  <c r="G127" i="5"/>
  <c r="F127" i="5"/>
  <c r="E127" i="5"/>
  <c r="D113" i="5"/>
  <c r="D127" i="5"/>
  <c r="C127" i="5"/>
  <c r="B127" i="5"/>
  <c r="AB112" i="5"/>
  <c r="AB126" i="5"/>
  <c r="AA126" i="5"/>
  <c r="Z126" i="5"/>
  <c r="Y112" i="5"/>
  <c r="Y126" i="5"/>
  <c r="X126" i="5"/>
  <c r="W126" i="5"/>
  <c r="V112" i="5"/>
  <c r="V126" i="5"/>
  <c r="U126" i="5"/>
  <c r="T126" i="5"/>
  <c r="S112" i="5"/>
  <c r="S126" i="5"/>
  <c r="R126" i="5"/>
  <c r="Q126" i="5"/>
  <c r="P112" i="5"/>
  <c r="P126" i="5"/>
  <c r="O126" i="5"/>
  <c r="N126" i="5"/>
  <c r="M112" i="5"/>
  <c r="M126" i="5"/>
  <c r="L126" i="5"/>
  <c r="K126" i="5"/>
  <c r="J112" i="5"/>
  <c r="J126" i="5"/>
  <c r="I126" i="5"/>
  <c r="H126" i="5"/>
  <c r="G112" i="5"/>
  <c r="G126" i="5"/>
  <c r="F126" i="5"/>
  <c r="E126" i="5"/>
  <c r="D112" i="5"/>
  <c r="D126" i="5"/>
  <c r="C126" i="5"/>
  <c r="B126" i="5"/>
  <c r="AB111" i="5"/>
  <c r="AB125" i="5"/>
  <c r="AA125" i="5"/>
  <c r="Z125" i="5"/>
  <c r="Y111" i="5"/>
  <c r="Y125" i="5"/>
  <c r="X125" i="5"/>
  <c r="W125" i="5"/>
  <c r="V111" i="5"/>
  <c r="V125" i="5"/>
  <c r="U125" i="5"/>
  <c r="T125" i="5"/>
  <c r="S111" i="5"/>
  <c r="S125" i="5"/>
  <c r="R125" i="5"/>
  <c r="Q125" i="5"/>
  <c r="P111" i="5"/>
  <c r="P125" i="5"/>
  <c r="O125" i="5"/>
  <c r="N125" i="5"/>
  <c r="M111" i="5"/>
  <c r="M125" i="5"/>
  <c r="L125" i="5"/>
  <c r="K125" i="5"/>
  <c r="J111" i="5"/>
  <c r="J125" i="5"/>
  <c r="I125" i="5"/>
  <c r="H125" i="5"/>
  <c r="G111" i="5"/>
  <c r="G125" i="5"/>
  <c r="F125" i="5"/>
  <c r="E125" i="5"/>
  <c r="D111" i="5"/>
  <c r="D125" i="5"/>
  <c r="C125" i="5"/>
  <c r="B125" i="5"/>
  <c r="AB110" i="5"/>
  <c r="AB124" i="5"/>
  <c r="AA124" i="5"/>
  <c r="Z124" i="5"/>
  <c r="Y110" i="5"/>
  <c r="Y124" i="5"/>
  <c r="X124" i="5"/>
  <c r="W124" i="5"/>
  <c r="V110" i="5"/>
  <c r="V124" i="5"/>
  <c r="U124" i="5"/>
  <c r="T124" i="5"/>
  <c r="S110" i="5"/>
  <c r="S124" i="5"/>
  <c r="R124" i="5"/>
  <c r="Q124" i="5"/>
  <c r="P110" i="5"/>
  <c r="P124" i="5"/>
  <c r="O124" i="5"/>
  <c r="N124" i="5"/>
  <c r="M110" i="5"/>
  <c r="M124" i="5"/>
  <c r="L124" i="5"/>
  <c r="K124" i="5"/>
  <c r="J110" i="5"/>
  <c r="J124" i="5"/>
  <c r="I124" i="5"/>
  <c r="H124" i="5"/>
  <c r="G110" i="5"/>
  <c r="G124" i="5"/>
  <c r="F124" i="5"/>
  <c r="E124" i="5"/>
  <c r="D110" i="5"/>
  <c r="D124" i="5"/>
  <c r="C124" i="5"/>
  <c r="B124" i="5"/>
  <c r="AB109" i="5"/>
  <c r="AB123" i="5"/>
  <c r="AA123" i="5"/>
  <c r="Z123" i="5"/>
  <c r="Y109" i="5"/>
  <c r="Y123" i="5"/>
  <c r="X123" i="5"/>
  <c r="W123" i="5"/>
  <c r="V109" i="5"/>
  <c r="V123" i="5"/>
  <c r="U123" i="5"/>
  <c r="T123" i="5"/>
  <c r="S109" i="5"/>
  <c r="S123" i="5"/>
  <c r="R123" i="5"/>
  <c r="Q123" i="5"/>
  <c r="P109" i="5"/>
  <c r="P123" i="5"/>
  <c r="O123" i="5"/>
  <c r="N123" i="5"/>
  <c r="M109" i="5"/>
  <c r="M123" i="5"/>
  <c r="L123" i="5"/>
  <c r="K123" i="5"/>
  <c r="J109" i="5"/>
  <c r="J123" i="5"/>
  <c r="I123" i="5"/>
  <c r="H123" i="5"/>
  <c r="G109" i="5"/>
  <c r="G123" i="5"/>
  <c r="F123" i="5"/>
  <c r="E123" i="5"/>
  <c r="D109" i="5"/>
  <c r="D123" i="5"/>
  <c r="C123" i="5"/>
  <c r="B123" i="5"/>
  <c r="AB105" i="5"/>
  <c r="AB106" i="5"/>
  <c r="AB107" i="5"/>
  <c r="AB108" i="5"/>
  <c r="AB96" i="5"/>
  <c r="AB122" i="5"/>
  <c r="AA108" i="5"/>
  <c r="AA122" i="5"/>
  <c r="Z108" i="5"/>
  <c r="Z122" i="5"/>
  <c r="Y105" i="5"/>
  <c r="Y106" i="5"/>
  <c r="Y107" i="5"/>
  <c r="Y108" i="5"/>
  <c r="Y96" i="5"/>
  <c r="Y122" i="5"/>
  <c r="X108" i="5"/>
  <c r="X122" i="5"/>
  <c r="W108" i="5"/>
  <c r="W122" i="5"/>
  <c r="V105" i="5"/>
  <c r="V106" i="5"/>
  <c r="V107" i="5"/>
  <c r="V108" i="5"/>
  <c r="V96" i="5"/>
  <c r="V122" i="5"/>
  <c r="U108" i="5"/>
  <c r="U122" i="5"/>
  <c r="T108" i="5"/>
  <c r="T122" i="5"/>
  <c r="S105" i="5"/>
  <c r="S106" i="5"/>
  <c r="S107" i="5"/>
  <c r="S108" i="5"/>
  <c r="S96" i="5"/>
  <c r="S122" i="5"/>
  <c r="R108" i="5"/>
  <c r="R122" i="5"/>
  <c r="Q108" i="5"/>
  <c r="Q122" i="5"/>
  <c r="P105" i="5"/>
  <c r="P106" i="5"/>
  <c r="P107" i="5"/>
  <c r="P108" i="5"/>
  <c r="P96" i="5"/>
  <c r="P122" i="5"/>
  <c r="O108" i="5"/>
  <c r="O122" i="5"/>
  <c r="N108" i="5"/>
  <c r="N122" i="5"/>
  <c r="M105" i="5"/>
  <c r="M106" i="5"/>
  <c r="M107" i="5"/>
  <c r="M108" i="5"/>
  <c r="M96" i="5"/>
  <c r="M122" i="5"/>
  <c r="L108" i="5"/>
  <c r="L122" i="5"/>
  <c r="K108" i="5"/>
  <c r="K122" i="5"/>
  <c r="J105" i="5"/>
  <c r="J106" i="5"/>
  <c r="J107" i="5"/>
  <c r="J108" i="5"/>
  <c r="J96" i="5"/>
  <c r="J122" i="5"/>
  <c r="I108" i="5"/>
  <c r="I122" i="5"/>
  <c r="H108" i="5"/>
  <c r="H122" i="5"/>
  <c r="G105" i="5"/>
  <c r="G106" i="5"/>
  <c r="G107" i="5"/>
  <c r="G108" i="5"/>
  <c r="G96" i="5"/>
  <c r="G122" i="5"/>
  <c r="F108" i="5"/>
  <c r="F122" i="5"/>
  <c r="E108" i="5"/>
  <c r="E122" i="5"/>
  <c r="D105" i="5"/>
  <c r="D106" i="5"/>
  <c r="D107" i="5"/>
  <c r="D108" i="5"/>
  <c r="D96" i="5"/>
  <c r="D122" i="5"/>
  <c r="C108" i="5"/>
  <c r="C122" i="5"/>
  <c r="B108" i="5"/>
  <c r="B122" i="5"/>
  <c r="AB121" i="5"/>
  <c r="AA121" i="5"/>
  <c r="Z121" i="5"/>
  <c r="Y121" i="5"/>
  <c r="X121" i="5"/>
  <c r="W121" i="5"/>
  <c r="V121" i="5"/>
  <c r="U121" i="5"/>
  <c r="T121" i="5"/>
  <c r="S121" i="5"/>
  <c r="R121" i="5"/>
  <c r="Q121" i="5"/>
  <c r="P121" i="5"/>
  <c r="O121" i="5"/>
  <c r="N121" i="5"/>
  <c r="M121" i="5"/>
  <c r="L121" i="5"/>
  <c r="K121" i="5"/>
  <c r="J121" i="5"/>
  <c r="I121" i="5"/>
  <c r="H121" i="5"/>
  <c r="G121" i="5"/>
  <c r="F121" i="5"/>
  <c r="E121" i="5"/>
  <c r="D121" i="5"/>
  <c r="C121" i="5"/>
  <c r="B121" i="5"/>
  <c r="AB120" i="5"/>
  <c r="AA120" i="5"/>
  <c r="Z120" i="5"/>
  <c r="Y120" i="5"/>
  <c r="X120" i="5"/>
  <c r="W120" i="5"/>
  <c r="V120" i="5"/>
  <c r="U120" i="5"/>
  <c r="T120" i="5"/>
  <c r="S120" i="5"/>
  <c r="R120" i="5"/>
  <c r="Q120" i="5"/>
  <c r="P120" i="5"/>
  <c r="O120" i="5"/>
  <c r="N120" i="5"/>
  <c r="M120" i="5"/>
  <c r="L120" i="5"/>
  <c r="K120" i="5"/>
  <c r="J120" i="5"/>
  <c r="I120" i="5"/>
  <c r="H120" i="5"/>
  <c r="G120" i="5"/>
  <c r="F120" i="5"/>
  <c r="E120" i="5"/>
  <c r="D120" i="5"/>
  <c r="C120" i="5"/>
  <c r="B120" i="5"/>
  <c r="AB119" i="5"/>
  <c r="AA119" i="5"/>
  <c r="Z119" i="5"/>
  <c r="Y119" i="5"/>
  <c r="X119" i="5"/>
  <c r="W119" i="5"/>
  <c r="V119" i="5"/>
  <c r="U119" i="5"/>
  <c r="T119" i="5"/>
  <c r="S119" i="5"/>
  <c r="R119" i="5"/>
  <c r="Q119" i="5"/>
  <c r="P119" i="5"/>
  <c r="O119" i="5"/>
  <c r="N119" i="5"/>
  <c r="M119" i="5"/>
  <c r="L119" i="5"/>
  <c r="K119" i="5"/>
  <c r="J119" i="5"/>
  <c r="I119" i="5"/>
  <c r="H119" i="5"/>
  <c r="G119" i="5"/>
  <c r="F119" i="5"/>
  <c r="E119" i="5"/>
  <c r="D119" i="5"/>
  <c r="C119" i="5"/>
  <c r="B119" i="5"/>
  <c r="AB99" i="5"/>
  <c r="AA99" i="5"/>
  <c r="Z99" i="5"/>
  <c r="Y99" i="5"/>
  <c r="X99" i="5"/>
  <c r="W99" i="5"/>
  <c r="V99" i="5"/>
  <c r="U99" i="5"/>
  <c r="T99" i="5"/>
  <c r="S99" i="5"/>
  <c r="R99" i="5"/>
  <c r="Q99" i="5"/>
  <c r="P99" i="5"/>
  <c r="O99" i="5"/>
  <c r="N99" i="5"/>
  <c r="M99" i="5"/>
  <c r="L98" i="5"/>
  <c r="L99" i="5"/>
  <c r="K98" i="5"/>
  <c r="K99" i="5"/>
  <c r="J99" i="5"/>
  <c r="I99" i="5"/>
  <c r="H99" i="5"/>
  <c r="G99" i="5"/>
  <c r="F99" i="5"/>
  <c r="E99" i="5"/>
  <c r="D99" i="5"/>
  <c r="C99" i="5"/>
  <c r="B99" i="5"/>
  <c r="AB97" i="5"/>
  <c r="Y97" i="5"/>
  <c r="V97" i="5"/>
  <c r="S97" i="5"/>
  <c r="P97" i="5"/>
  <c r="M97" i="5"/>
  <c r="J97" i="5"/>
  <c r="G97" i="5"/>
  <c r="D97" i="5"/>
  <c r="Q319" i="3"/>
  <c r="O319" i="3"/>
  <c r="M319" i="3"/>
  <c r="K319" i="3"/>
  <c r="I319" i="3"/>
  <c r="G319" i="3"/>
  <c r="E319" i="3"/>
  <c r="C319" i="3"/>
  <c r="S314" i="3"/>
  <c r="R314" i="3"/>
  <c r="N314" i="3"/>
  <c r="M314" i="3"/>
  <c r="L314" i="3"/>
  <c r="H314" i="3"/>
  <c r="G314" i="3"/>
  <c r="F314" i="3"/>
  <c r="B314" i="3"/>
  <c r="S313" i="3"/>
  <c r="R313" i="3"/>
  <c r="N313" i="3"/>
  <c r="M313" i="3"/>
  <c r="L313" i="3"/>
  <c r="H313" i="3"/>
  <c r="G313" i="3"/>
  <c r="F313" i="3"/>
  <c r="B313" i="3"/>
  <c r="S312" i="3"/>
  <c r="R312" i="3"/>
  <c r="N312" i="3"/>
  <c r="M312" i="3"/>
  <c r="L312" i="3"/>
  <c r="H312" i="3"/>
  <c r="G312" i="3"/>
  <c r="F312" i="3"/>
  <c r="B312" i="3"/>
  <c r="S311" i="3"/>
  <c r="R311" i="3"/>
  <c r="N311" i="3"/>
  <c r="M311" i="3"/>
  <c r="L311" i="3"/>
  <c r="H311" i="3"/>
  <c r="G311" i="3"/>
  <c r="F311" i="3"/>
  <c r="B311" i="3"/>
  <c r="S310" i="3"/>
  <c r="R310" i="3"/>
  <c r="N310" i="3"/>
  <c r="M310" i="3"/>
  <c r="L310" i="3"/>
  <c r="H310" i="3"/>
  <c r="G310" i="3"/>
  <c r="F310" i="3"/>
  <c r="B310" i="3"/>
  <c r="S309" i="3"/>
  <c r="R309" i="3"/>
  <c r="N309" i="3"/>
  <c r="M309" i="3"/>
  <c r="L309" i="3"/>
  <c r="H309" i="3"/>
  <c r="G309" i="3"/>
  <c r="F309" i="3"/>
  <c r="B309" i="3"/>
  <c r="S308" i="3"/>
  <c r="R308" i="3"/>
  <c r="N308" i="3"/>
  <c r="M308" i="3"/>
  <c r="L308" i="3"/>
  <c r="H308" i="3"/>
  <c r="G308" i="3"/>
  <c r="F308" i="3"/>
  <c r="B308" i="3"/>
  <c r="S307" i="3"/>
  <c r="R307" i="3"/>
  <c r="N307" i="3"/>
  <c r="M307" i="3"/>
  <c r="L307" i="3"/>
  <c r="H307" i="3"/>
  <c r="G307" i="3"/>
  <c r="F307" i="3"/>
  <c r="B307" i="3"/>
  <c r="S302" i="3"/>
  <c r="R302" i="3"/>
  <c r="N302" i="3"/>
  <c r="M302" i="3"/>
  <c r="L302" i="3"/>
  <c r="H302" i="3"/>
  <c r="G302" i="3"/>
  <c r="F302" i="3"/>
  <c r="B302" i="3"/>
  <c r="S301" i="3"/>
  <c r="R301" i="3"/>
  <c r="N301" i="3"/>
  <c r="M301" i="3"/>
  <c r="L301" i="3"/>
  <c r="H301" i="3"/>
  <c r="G301" i="3"/>
  <c r="F301" i="3"/>
  <c r="B301" i="3"/>
  <c r="S300" i="3"/>
  <c r="R300" i="3"/>
  <c r="N300" i="3"/>
  <c r="M300" i="3"/>
  <c r="L300" i="3"/>
  <c r="H300" i="3"/>
  <c r="G300" i="3"/>
  <c r="F300" i="3"/>
  <c r="B300" i="3"/>
  <c r="S299" i="3"/>
  <c r="R299" i="3"/>
  <c r="N299" i="3"/>
  <c r="M299" i="3"/>
  <c r="L299" i="3"/>
  <c r="H299" i="3"/>
  <c r="G299" i="3"/>
  <c r="F299" i="3"/>
  <c r="B299" i="3"/>
  <c r="S298" i="3"/>
  <c r="R298" i="3"/>
  <c r="N298" i="3"/>
  <c r="M298" i="3"/>
  <c r="L298" i="3"/>
  <c r="H298" i="3"/>
  <c r="G298" i="3"/>
  <c r="F298" i="3"/>
  <c r="B298" i="3"/>
  <c r="S297" i="3"/>
  <c r="R297" i="3"/>
  <c r="N297" i="3"/>
  <c r="M297" i="3"/>
  <c r="L297" i="3"/>
  <c r="H297" i="3"/>
  <c r="G297" i="3"/>
  <c r="F297" i="3"/>
  <c r="B297" i="3"/>
  <c r="S296" i="3"/>
  <c r="R296" i="3"/>
  <c r="N296" i="3"/>
  <c r="M296" i="3"/>
  <c r="L296" i="3"/>
  <c r="H296" i="3"/>
  <c r="G296" i="3"/>
  <c r="F296" i="3"/>
  <c r="B296" i="3"/>
  <c r="S295" i="3"/>
  <c r="R295" i="3"/>
  <c r="N295" i="3"/>
  <c r="M295" i="3"/>
  <c r="L295" i="3"/>
  <c r="H295" i="3"/>
  <c r="G295" i="3"/>
  <c r="F295" i="3"/>
  <c r="B295" i="3"/>
  <c r="S289" i="3"/>
  <c r="R289" i="3"/>
  <c r="N289" i="3"/>
  <c r="M289" i="3"/>
  <c r="L289" i="3"/>
  <c r="H289" i="3"/>
  <c r="G289" i="3"/>
  <c r="F289" i="3"/>
  <c r="B289" i="3"/>
  <c r="S288" i="3"/>
  <c r="R288" i="3"/>
  <c r="N288" i="3"/>
  <c r="M288" i="3"/>
  <c r="L288" i="3"/>
  <c r="H288" i="3"/>
  <c r="G288" i="3"/>
  <c r="F288" i="3"/>
  <c r="B288" i="3"/>
  <c r="S287" i="3"/>
  <c r="R287" i="3"/>
  <c r="N287" i="3"/>
  <c r="M287" i="3"/>
  <c r="L287" i="3"/>
  <c r="H287" i="3"/>
  <c r="G287" i="3"/>
  <c r="F287" i="3"/>
  <c r="B287" i="3"/>
  <c r="S286" i="3"/>
  <c r="R286" i="3"/>
  <c r="N286" i="3"/>
  <c r="M286" i="3"/>
  <c r="L286" i="3"/>
  <c r="H286" i="3"/>
  <c r="G286" i="3"/>
  <c r="F286" i="3"/>
  <c r="B286" i="3"/>
  <c r="S285" i="3"/>
  <c r="R285" i="3"/>
  <c r="N285" i="3"/>
  <c r="M285" i="3"/>
  <c r="L285" i="3"/>
  <c r="H285" i="3"/>
  <c r="G285" i="3"/>
  <c r="F285" i="3"/>
  <c r="B285" i="3"/>
  <c r="S284" i="3"/>
  <c r="R284" i="3"/>
  <c r="N284" i="3"/>
  <c r="M284" i="3"/>
  <c r="L284" i="3"/>
  <c r="H284" i="3"/>
  <c r="G284" i="3"/>
  <c r="F284" i="3"/>
  <c r="B284" i="3"/>
  <c r="S283" i="3"/>
  <c r="R283" i="3"/>
  <c r="N283" i="3"/>
  <c r="M283" i="3"/>
  <c r="L283" i="3"/>
  <c r="H283" i="3"/>
  <c r="G283" i="3"/>
  <c r="F283" i="3"/>
  <c r="B283" i="3"/>
  <c r="S282" i="3"/>
  <c r="R282" i="3"/>
  <c r="N282" i="3"/>
  <c r="M282" i="3"/>
  <c r="L282" i="3"/>
  <c r="H282" i="3"/>
  <c r="G282" i="3"/>
  <c r="F282" i="3"/>
  <c r="B282" i="3"/>
  <c r="S275" i="3"/>
  <c r="Q275" i="3"/>
  <c r="O275" i="3"/>
  <c r="M275" i="3"/>
  <c r="K275" i="3"/>
  <c r="I275" i="3"/>
  <c r="G275" i="3"/>
  <c r="E275" i="3"/>
  <c r="C275" i="3"/>
  <c r="Z100" i="3"/>
  <c r="AA100" i="3"/>
  <c r="AB100" i="3"/>
  <c r="J269" i="3"/>
  <c r="W100" i="3"/>
  <c r="X100" i="3"/>
  <c r="Y100" i="3"/>
  <c r="I269" i="3"/>
  <c r="T100" i="3"/>
  <c r="U100" i="3"/>
  <c r="V100" i="3"/>
  <c r="H269" i="3"/>
  <c r="Q100" i="3"/>
  <c r="R100" i="3"/>
  <c r="S100" i="3"/>
  <c r="G269" i="3"/>
  <c r="N100" i="3"/>
  <c r="O100" i="3"/>
  <c r="P100" i="3"/>
  <c r="F269" i="3"/>
  <c r="H100" i="3"/>
  <c r="I100" i="3"/>
  <c r="M100" i="3"/>
  <c r="E269" i="3"/>
  <c r="J100" i="3"/>
  <c r="D269" i="3"/>
  <c r="E100" i="3"/>
  <c r="F100" i="3"/>
  <c r="G100" i="3"/>
  <c r="C269" i="3"/>
  <c r="B100" i="3"/>
  <c r="C100" i="3"/>
  <c r="D100" i="3"/>
  <c r="B269" i="3"/>
  <c r="J70" i="3"/>
  <c r="S70" i="3"/>
  <c r="AB70" i="3"/>
  <c r="J76" i="3"/>
  <c r="S76" i="3"/>
  <c r="AB76" i="3"/>
  <c r="J268" i="3"/>
  <c r="I70" i="3"/>
  <c r="R70" i="3"/>
  <c r="AA70" i="3"/>
  <c r="I76" i="3"/>
  <c r="R76" i="3"/>
  <c r="AA76" i="3"/>
  <c r="I268" i="3"/>
  <c r="H70" i="3"/>
  <c r="Q70" i="3"/>
  <c r="Z70" i="3"/>
  <c r="H76" i="3"/>
  <c r="Q76" i="3"/>
  <c r="Z76" i="3"/>
  <c r="H268" i="3"/>
  <c r="G70" i="3"/>
  <c r="P70" i="3"/>
  <c r="Y70" i="3"/>
  <c r="G76" i="3"/>
  <c r="P76" i="3"/>
  <c r="Y76" i="3"/>
  <c r="G268" i="3"/>
  <c r="F70" i="3"/>
  <c r="O70" i="3"/>
  <c r="X70" i="3"/>
  <c r="F76" i="3"/>
  <c r="O76" i="3"/>
  <c r="X76" i="3"/>
  <c r="F268" i="3"/>
  <c r="E70" i="3"/>
  <c r="N70" i="3"/>
  <c r="W70" i="3"/>
  <c r="E76" i="3"/>
  <c r="N76" i="3"/>
  <c r="W76" i="3"/>
  <c r="E268" i="3"/>
  <c r="D70" i="3"/>
  <c r="M70" i="3"/>
  <c r="V70" i="3"/>
  <c r="D76" i="3"/>
  <c r="M76" i="3"/>
  <c r="V76" i="3"/>
  <c r="D268" i="3"/>
  <c r="C70" i="3"/>
  <c r="L70" i="3"/>
  <c r="U70" i="3"/>
  <c r="C76" i="3"/>
  <c r="L76" i="3"/>
  <c r="U76" i="3"/>
  <c r="C268" i="3"/>
  <c r="B70" i="3"/>
  <c r="K70" i="3"/>
  <c r="T70" i="3"/>
  <c r="B76" i="3"/>
  <c r="K76" i="3"/>
  <c r="T76" i="3"/>
  <c r="B268" i="3"/>
  <c r="S262" i="3"/>
  <c r="R262" i="3"/>
  <c r="Q262" i="3"/>
  <c r="P262" i="3"/>
  <c r="O262" i="3"/>
  <c r="N262" i="3"/>
  <c r="M262" i="3"/>
  <c r="L262" i="3"/>
  <c r="K262" i="3"/>
  <c r="J262" i="3"/>
  <c r="I262" i="3"/>
  <c r="H262" i="3"/>
  <c r="G262" i="3"/>
  <c r="F262" i="3"/>
  <c r="E262" i="3"/>
  <c r="D262" i="3"/>
  <c r="C262" i="3"/>
  <c r="B262" i="3"/>
  <c r="R253" i="3"/>
  <c r="P253" i="3"/>
  <c r="N253" i="3"/>
  <c r="L253" i="3"/>
  <c r="J253" i="3"/>
  <c r="H253" i="3"/>
  <c r="F253" i="3"/>
  <c r="D253" i="3"/>
  <c r="B253" i="3"/>
  <c r="S252" i="3"/>
  <c r="Q252" i="3"/>
  <c r="O252" i="3"/>
  <c r="M252" i="3"/>
  <c r="K252" i="3"/>
  <c r="I252" i="3"/>
  <c r="G252" i="3"/>
  <c r="E252" i="3"/>
  <c r="C252" i="3"/>
  <c r="S251" i="3"/>
  <c r="Q251" i="3"/>
  <c r="O251" i="3"/>
  <c r="M251" i="3"/>
  <c r="K251" i="3"/>
  <c r="I251" i="3"/>
  <c r="G251" i="3"/>
  <c r="E251" i="3"/>
  <c r="C251" i="3"/>
  <c r="S250" i="3"/>
  <c r="Q250" i="3"/>
  <c r="O250" i="3"/>
  <c r="M250" i="3"/>
  <c r="K250" i="3"/>
  <c r="I250" i="3"/>
  <c r="G250" i="3"/>
  <c r="E250" i="3"/>
  <c r="C250" i="3"/>
  <c r="AB238" i="3"/>
  <c r="Y238" i="3"/>
  <c r="V238" i="3"/>
  <c r="S238" i="3"/>
  <c r="P238" i="3"/>
  <c r="M238" i="3"/>
  <c r="J238" i="3"/>
  <c r="G238" i="3"/>
  <c r="D238" i="3"/>
  <c r="AB237" i="3"/>
  <c r="Y237" i="3"/>
  <c r="V237" i="3"/>
  <c r="S237" i="3"/>
  <c r="P237" i="3"/>
  <c r="M237" i="3"/>
  <c r="J237" i="3"/>
  <c r="G237" i="3"/>
  <c r="D237" i="3"/>
  <c r="AB236" i="3"/>
  <c r="Y236" i="3"/>
  <c r="V236" i="3"/>
  <c r="S236" i="3"/>
  <c r="P236" i="3"/>
  <c r="M236" i="3"/>
  <c r="J236" i="3"/>
  <c r="G236" i="3"/>
  <c r="D236" i="3"/>
  <c r="AB235" i="3"/>
  <c r="Z235" i="3"/>
  <c r="Y235" i="3"/>
  <c r="W235" i="3"/>
  <c r="V235" i="3"/>
  <c r="T235" i="3"/>
  <c r="S235" i="3"/>
  <c r="Q235" i="3"/>
  <c r="P235" i="3"/>
  <c r="N235" i="3"/>
  <c r="M235" i="3"/>
  <c r="K235" i="3"/>
  <c r="J235" i="3"/>
  <c r="H235" i="3"/>
  <c r="G235" i="3"/>
  <c r="E235" i="3"/>
  <c r="D235" i="3"/>
  <c r="B235" i="3"/>
  <c r="AB234" i="3"/>
  <c r="Z234" i="3"/>
  <c r="Y234" i="3"/>
  <c r="W234" i="3"/>
  <c r="V234" i="3"/>
  <c r="T234" i="3"/>
  <c r="S234" i="3"/>
  <c r="Q234" i="3"/>
  <c r="P234" i="3"/>
  <c r="N234" i="3"/>
  <c r="M234" i="3"/>
  <c r="K234" i="3"/>
  <c r="J234" i="3"/>
  <c r="H234" i="3"/>
  <c r="G234" i="3"/>
  <c r="E234" i="3"/>
  <c r="D234" i="3"/>
  <c r="B234" i="3"/>
  <c r="AB233" i="3"/>
  <c r="Z233" i="3"/>
  <c r="Y233" i="3"/>
  <c r="W233" i="3"/>
  <c r="V233" i="3"/>
  <c r="T233" i="3"/>
  <c r="S233" i="3"/>
  <c r="Q233" i="3"/>
  <c r="P233" i="3"/>
  <c r="N233" i="3"/>
  <c r="M233" i="3"/>
  <c r="K233" i="3"/>
  <c r="J233" i="3"/>
  <c r="H233" i="3"/>
  <c r="G233" i="3"/>
  <c r="E233" i="3"/>
  <c r="D233" i="3"/>
  <c r="B233" i="3"/>
  <c r="AB232" i="3"/>
  <c r="Z232" i="3"/>
  <c r="Y232" i="3"/>
  <c r="W232" i="3"/>
  <c r="V232" i="3"/>
  <c r="T232" i="3"/>
  <c r="S232" i="3"/>
  <c r="Q232" i="3"/>
  <c r="P232" i="3"/>
  <c r="N232" i="3"/>
  <c r="M232" i="3"/>
  <c r="K232" i="3"/>
  <c r="J232" i="3"/>
  <c r="H232" i="3"/>
  <c r="G232" i="3"/>
  <c r="E232" i="3"/>
  <c r="D232" i="3"/>
  <c r="B232" i="3"/>
  <c r="AB231" i="3"/>
  <c r="Y231" i="3"/>
  <c r="V231" i="3"/>
  <c r="S231" i="3"/>
  <c r="P231" i="3"/>
  <c r="M231" i="3"/>
  <c r="J231" i="3"/>
  <c r="G231" i="3"/>
  <c r="D231" i="3"/>
  <c r="AB230" i="3"/>
  <c r="Y230" i="3"/>
  <c r="V230" i="3"/>
  <c r="S230" i="3"/>
  <c r="P230" i="3"/>
  <c r="M230" i="3"/>
  <c r="J230" i="3"/>
  <c r="G230" i="3"/>
  <c r="D230" i="3"/>
  <c r="AB229" i="3"/>
  <c r="Y229" i="3"/>
  <c r="V229" i="3"/>
  <c r="S229" i="3"/>
  <c r="P229" i="3"/>
  <c r="M229" i="3"/>
  <c r="J229" i="3"/>
  <c r="G229" i="3"/>
  <c r="D229" i="3"/>
  <c r="AB228" i="3"/>
  <c r="Y228" i="3"/>
  <c r="V228" i="3"/>
  <c r="S228" i="3"/>
  <c r="P228" i="3"/>
  <c r="M228" i="3"/>
  <c r="J228" i="3"/>
  <c r="G228" i="3"/>
  <c r="D228" i="3"/>
  <c r="AB227" i="3"/>
  <c r="Z227" i="3"/>
  <c r="Y227" i="3"/>
  <c r="W227" i="3"/>
  <c r="V227" i="3"/>
  <c r="T227" i="3"/>
  <c r="S227" i="3"/>
  <c r="Q227" i="3"/>
  <c r="P227" i="3"/>
  <c r="N227" i="3"/>
  <c r="M227" i="3"/>
  <c r="K227" i="3"/>
  <c r="J227" i="3"/>
  <c r="H227" i="3"/>
  <c r="G227" i="3"/>
  <c r="E227" i="3"/>
  <c r="D227" i="3"/>
  <c r="B227" i="3"/>
  <c r="AB226" i="3"/>
  <c r="Z226" i="3"/>
  <c r="Y226" i="3"/>
  <c r="W226" i="3"/>
  <c r="V226" i="3"/>
  <c r="T226" i="3"/>
  <c r="S226" i="3"/>
  <c r="Q226" i="3"/>
  <c r="P226" i="3"/>
  <c r="N226" i="3"/>
  <c r="M226" i="3"/>
  <c r="K226" i="3"/>
  <c r="J226" i="3"/>
  <c r="H226" i="3"/>
  <c r="G226" i="3"/>
  <c r="E226" i="3"/>
  <c r="D226" i="3"/>
  <c r="B226" i="3"/>
  <c r="AB225" i="3"/>
  <c r="Z225" i="3"/>
  <c r="Y225" i="3"/>
  <c r="W225" i="3"/>
  <c r="V225" i="3"/>
  <c r="T225" i="3"/>
  <c r="S225" i="3"/>
  <c r="Q225" i="3"/>
  <c r="P225" i="3"/>
  <c r="N225" i="3"/>
  <c r="M225" i="3"/>
  <c r="K225" i="3"/>
  <c r="J225" i="3"/>
  <c r="H225" i="3"/>
  <c r="G225" i="3"/>
  <c r="E225" i="3"/>
  <c r="D225" i="3"/>
  <c r="B225" i="3"/>
  <c r="AB224" i="3"/>
  <c r="Z224" i="3"/>
  <c r="Y224" i="3"/>
  <c r="W224" i="3"/>
  <c r="V224" i="3"/>
  <c r="T224" i="3"/>
  <c r="S224" i="3"/>
  <c r="Q224" i="3"/>
  <c r="P224" i="3"/>
  <c r="N224" i="3"/>
  <c r="M224" i="3"/>
  <c r="K224" i="3"/>
  <c r="J224" i="3"/>
  <c r="H224" i="3"/>
  <c r="G224" i="3"/>
  <c r="E224" i="3"/>
  <c r="D224" i="3"/>
  <c r="B224" i="3"/>
  <c r="AB223" i="3"/>
  <c r="Y223" i="3"/>
  <c r="V223" i="3"/>
  <c r="S223" i="3"/>
  <c r="P223" i="3"/>
  <c r="M223" i="3"/>
  <c r="J223" i="3"/>
  <c r="G223" i="3"/>
  <c r="D223" i="3"/>
  <c r="AB222" i="3"/>
  <c r="Y222" i="3"/>
  <c r="V222" i="3"/>
  <c r="S222" i="3"/>
  <c r="P222" i="3"/>
  <c r="M222" i="3"/>
  <c r="J222" i="3"/>
  <c r="G222" i="3"/>
  <c r="D222" i="3"/>
  <c r="AB221" i="3"/>
  <c r="Y221" i="3"/>
  <c r="V221" i="3"/>
  <c r="S221" i="3"/>
  <c r="P221" i="3"/>
  <c r="M221" i="3"/>
  <c r="J221" i="3"/>
  <c r="G221" i="3"/>
  <c r="D221" i="3"/>
  <c r="AB220" i="3"/>
  <c r="Y220" i="3"/>
  <c r="V220" i="3"/>
  <c r="S220" i="3"/>
  <c r="P220" i="3"/>
  <c r="M220" i="3"/>
  <c r="J220" i="3"/>
  <c r="G220" i="3"/>
  <c r="D220" i="3"/>
  <c r="S213" i="3"/>
  <c r="Q213" i="3"/>
  <c r="O213" i="3"/>
  <c r="M213" i="3"/>
  <c r="K213" i="3"/>
  <c r="I213" i="3"/>
  <c r="G213" i="3"/>
  <c r="E213" i="3"/>
  <c r="C213" i="3"/>
  <c r="S212" i="3"/>
  <c r="Q212" i="3"/>
  <c r="O212" i="3"/>
  <c r="M212" i="3"/>
  <c r="K212" i="3"/>
  <c r="I212" i="3"/>
  <c r="G212" i="3"/>
  <c r="E212" i="3"/>
  <c r="C212" i="3"/>
  <c r="S211" i="3"/>
  <c r="Q211" i="3"/>
  <c r="O211" i="3"/>
  <c r="M211" i="3"/>
  <c r="K211" i="3"/>
  <c r="I211" i="3"/>
  <c r="G211" i="3"/>
  <c r="E211" i="3"/>
  <c r="C211" i="3"/>
  <c r="S210" i="3"/>
  <c r="Q210" i="3"/>
  <c r="O210" i="3"/>
  <c r="M210" i="3"/>
  <c r="K210" i="3"/>
  <c r="I210" i="3"/>
  <c r="G210" i="3"/>
  <c r="E210" i="3"/>
  <c r="C210" i="3"/>
  <c r="S209" i="3"/>
  <c r="Q209" i="3"/>
  <c r="O209" i="3"/>
  <c r="M209" i="3"/>
  <c r="K209" i="3"/>
  <c r="I209" i="3"/>
  <c r="G209" i="3"/>
  <c r="E209" i="3"/>
  <c r="C209" i="3"/>
  <c r="S208" i="3"/>
  <c r="Q208" i="3"/>
  <c r="O208" i="3"/>
  <c r="M208" i="3"/>
  <c r="K208" i="3"/>
  <c r="I208" i="3"/>
  <c r="G208" i="3"/>
  <c r="E208" i="3"/>
  <c r="C208" i="3"/>
  <c r="S207" i="3"/>
  <c r="Q207" i="3"/>
  <c r="O207" i="3"/>
  <c r="M207" i="3"/>
  <c r="K207" i="3"/>
  <c r="I207" i="3"/>
  <c r="G207" i="3"/>
  <c r="E207" i="3"/>
  <c r="C207" i="3"/>
  <c r="S206" i="3"/>
  <c r="Q206" i="3"/>
  <c r="O206" i="3"/>
  <c r="M206" i="3"/>
  <c r="K206" i="3"/>
  <c r="I206" i="3"/>
  <c r="G206" i="3"/>
  <c r="E206" i="3"/>
  <c r="C206" i="3"/>
  <c r="S205" i="3"/>
  <c r="Q205" i="3"/>
  <c r="O205" i="3"/>
  <c r="M205" i="3"/>
  <c r="K205" i="3"/>
  <c r="I205" i="3"/>
  <c r="G205" i="3"/>
  <c r="E205" i="3"/>
  <c r="C205" i="3"/>
  <c r="S204" i="3"/>
  <c r="Q204" i="3"/>
  <c r="O204" i="3"/>
  <c r="M204" i="3"/>
  <c r="K204" i="3"/>
  <c r="I204" i="3"/>
  <c r="G204" i="3"/>
  <c r="E204" i="3"/>
  <c r="C204" i="3"/>
  <c r="S203" i="3"/>
  <c r="Q203" i="3"/>
  <c r="O203" i="3"/>
  <c r="M203" i="3"/>
  <c r="K203" i="3"/>
  <c r="I203" i="3"/>
  <c r="G203" i="3"/>
  <c r="E203" i="3"/>
  <c r="C203" i="3"/>
  <c r="S202" i="3"/>
  <c r="Q202" i="3"/>
  <c r="O202" i="3"/>
  <c r="M202" i="3"/>
  <c r="K202" i="3"/>
  <c r="I202" i="3"/>
  <c r="G202" i="3"/>
  <c r="E202" i="3"/>
  <c r="C202" i="3"/>
  <c r="S201" i="3"/>
  <c r="Q201" i="3"/>
  <c r="O201" i="3"/>
  <c r="M201" i="3"/>
  <c r="K201" i="3"/>
  <c r="I201" i="3"/>
  <c r="G201" i="3"/>
  <c r="E201" i="3"/>
  <c r="C201" i="3"/>
  <c r="S200" i="3"/>
  <c r="Q200" i="3"/>
  <c r="O200" i="3"/>
  <c r="M200" i="3"/>
  <c r="K200" i="3"/>
  <c r="I200" i="3"/>
  <c r="G200" i="3"/>
  <c r="E200" i="3"/>
  <c r="C200" i="3"/>
  <c r="S199" i="3"/>
  <c r="Q199" i="3"/>
  <c r="O199" i="3"/>
  <c r="M199" i="3"/>
  <c r="K199" i="3"/>
  <c r="I199" i="3"/>
  <c r="G199" i="3"/>
  <c r="E199" i="3"/>
  <c r="C199" i="3"/>
  <c r="S197" i="3"/>
  <c r="Q197" i="3"/>
  <c r="O197" i="3"/>
  <c r="M197" i="3"/>
  <c r="K197" i="3"/>
  <c r="I197" i="3"/>
  <c r="G197" i="3"/>
  <c r="E197" i="3"/>
  <c r="C197" i="3"/>
  <c r="S196" i="3"/>
  <c r="Q196" i="3"/>
  <c r="O196" i="3"/>
  <c r="M196" i="3"/>
  <c r="K196" i="3"/>
  <c r="I196" i="3"/>
  <c r="G196" i="3"/>
  <c r="E196" i="3"/>
  <c r="C196" i="3"/>
  <c r="S195" i="3"/>
  <c r="Q195" i="3"/>
  <c r="O195" i="3"/>
  <c r="M195" i="3"/>
  <c r="K195" i="3"/>
  <c r="I195" i="3"/>
  <c r="G195" i="3"/>
  <c r="E195" i="3"/>
  <c r="C195" i="3"/>
  <c r="S194" i="3"/>
  <c r="Q194" i="3"/>
  <c r="O194" i="3"/>
  <c r="M194" i="3"/>
  <c r="K194" i="3"/>
  <c r="I194" i="3"/>
  <c r="G194" i="3"/>
  <c r="E194" i="3"/>
  <c r="C194" i="3"/>
  <c r="S192" i="3"/>
  <c r="Q192" i="3"/>
  <c r="O192" i="3"/>
  <c r="M192" i="3"/>
  <c r="K192" i="3"/>
  <c r="I192" i="3"/>
  <c r="G192" i="3"/>
  <c r="E192" i="3"/>
  <c r="C192" i="3"/>
  <c r="S182" i="3"/>
  <c r="Q182" i="3"/>
  <c r="O182" i="3"/>
  <c r="M182" i="3"/>
  <c r="K182" i="3"/>
  <c r="I182" i="3"/>
  <c r="G182" i="3"/>
  <c r="E182" i="3"/>
  <c r="C182" i="3"/>
  <c r="S181" i="3"/>
  <c r="Q181" i="3"/>
  <c r="O181" i="3"/>
  <c r="M181" i="3"/>
  <c r="K181" i="3"/>
  <c r="I181" i="3"/>
  <c r="G181" i="3"/>
  <c r="E181" i="3"/>
  <c r="C181" i="3"/>
  <c r="S180" i="3"/>
  <c r="Q180" i="3"/>
  <c r="O180" i="3"/>
  <c r="M180" i="3"/>
  <c r="K180" i="3"/>
  <c r="I180" i="3"/>
  <c r="G180" i="3"/>
  <c r="E180" i="3"/>
  <c r="C180" i="3"/>
  <c r="S179" i="3"/>
  <c r="Q179" i="3"/>
  <c r="O179" i="3"/>
  <c r="M179" i="3"/>
  <c r="K179" i="3"/>
  <c r="I179" i="3"/>
  <c r="G179" i="3"/>
  <c r="E179" i="3"/>
  <c r="C179" i="3"/>
  <c r="S178" i="3"/>
  <c r="Q178" i="3"/>
  <c r="O178" i="3"/>
  <c r="M178" i="3"/>
  <c r="K178" i="3"/>
  <c r="I178" i="3"/>
  <c r="G178" i="3"/>
  <c r="E178" i="3"/>
  <c r="C178" i="3"/>
  <c r="S177" i="3"/>
  <c r="Q177" i="3"/>
  <c r="O177" i="3"/>
  <c r="M177" i="3"/>
  <c r="K177" i="3"/>
  <c r="I177" i="3"/>
  <c r="G177" i="3"/>
  <c r="E177" i="3"/>
  <c r="C177" i="3"/>
  <c r="S176" i="3"/>
  <c r="Q176" i="3"/>
  <c r="O176" i="3"/>
  <c r="M176" i="3"/>
  <c r="K176" i="3"/>
  <c r="I176" i="3"/>
  <c r="G176" i="3"/>
  <c r="E176" i="3"/>
  <c r="C176" i="3"/>
  <c r="S175" i="3"/>
  <c r="Q175" i="3"/>
  <c r="O175" i="3"/>
  <c r="M175" i="3"/>
  <c r="K175" i="3"/>
  <c r="I175" i="3"/>
  <c r="G175" i="3"/>
  <c r="E175" i="3"/>
  <c r="C175" i="3"/>
  <c r="S174" i="3"/>
  <c r="Q174" i="3"/>
  <c r="O174" i="3"/>
  <c r="M174" i="3"/>
  <c r="K174" i="3"/>
  <c r="I174" i="3"/>
  <c r="G174" i="3"/>
  <c r="E174" i="3"/>
  <c r="C174" i="3"/>
  <c r="S173" i="3"/>
  <c r="Q173" i="3"/>
  <c r="O173" i="3"/>
  <c r="M173" i="3"/>
  <c r="K173" i="3"/>
  <c r="I173" i="3"/>
  <c r="G173" i="3"/>
  <c r="E173" i="3"/>
  <c r="C173" i="3"/>
  <c r="S172" i="3"/>
  <c r="Q172" i="3"/>
  <c r="O172" i="3"/>
  <c r="M172" i="3"/>
  <c r="K172" i="3"/>
  <c r="I172" i="3"/>
  <c r="G172" i="3"/>
  <c r="E172" i="3"/>
  <c r="C172" i="3"/>
  <c r="S171" i="3"/>
  <c r="Q171" i="3"/>
  <c r="O171" i="3"/>
  <c r="M171" i="3"/>
  <c r="K171" i="3"/>
  <c r="I171" i="3"/>
  <c r="G171" i="3"/>
  <c r="E171" i="3"/>
  <c r="C171" i="3"/>
  <c r="R170" i="3"/>
  <c r="S170" i="3"/>
  <c r="P170" i="3"/>
  <c r="Q170" i="3"/>
  <c r="N170" i="3"/>
  <c r="O170" i="3"/>
  <c r="L170" i="3"/>
  <c r="M170" i="3"/>
  <c r="J170" i="3"/>
  <c r="K170" i="3"/>
  <c r="H170" i="3"/>
  <c r="I170" i="3"/>
  <c r="F170" i="3"/>
  <c r="G170" i="3"/>
  <c r="D170" i="3"/>
  <c r="E170" i="3"/>
  <c r="B170" i="3"/>
  <c r="C170" i="3"/>
  <c r="S169" i="3"/>
  <c r="Q169" i="3"/>
  <c r="O169" i="3"/>
  <c r="M169" i="3"/>
  <c r="K169" i="3"/>
  <c r="I169" i="3"/>
  <c r="G169" i="3"/>
  <c r="E169" i="3"/>
  <c r="C169" i="3"/>
  <c r="S168" i="3"/>
  <c r="Q168" i="3"/>
  <c r="O168" i="3"/>
  <c r="M168" i="3"/>
  <c r="K168" i="3"/>
  <c r="I168" i="3"/>
  <c r="G168" i="3"/>
  <c r="E168" i="3"/>
  <c r="C168" i="3"/>
  <c r="S167" i="3"/>
  <c r="Q167" i="3"/>
  <c r="O167" i="3"/>
  <c r="M167" i="3"/>
  <c r="K167" i="3"/>
  <c r="I167" i="3"/>
  <c r="G167" i="3"/>
  <c r="E167" i="3"/>
  <c r="C167" i="3"/>
  <c r="S166" i="3"/>
  <c r="Q166" i="3"/>
  <c r="O166" i="3"/>
  <c r="M166" i="3"/>
  <c r="K166" i="3"/>
  <c r="I166" i="3"/>
  <c r="G166" i="3"/>
  <c r="E166" i="3"/>
  <c r="C166" i="3"/>
  <c r="R158" i="3"/>
  <c r="S158" i="3"/>
  <c r="P158" i="3"/>
  <c r="Q158" i="3"/>
  <c r="N158" i="3"/>
  <c r="O158" i="3"/>
  <c r="L158" i="3"/>
  <c r="M158" i="3"/>
  <c r="J158" i="3"/>
  <c r="K158" i="3"/>
  <c r="H158" i="3"/>
  <c r="I158" i="3"/>
  <c r="F158" i="3"/>
  <c r="G158" i="3"/>
  <c r="D158" i="3"/>
  <c r="E158" i="3"/>
  <c r="B158" i="3"/>
  <c r="C158" i="3"/>
  <c r="S157" i="3"/>
  <c r="Q157" i="3"/>
  <c r="O157" i="3"/>
  <c r="M157" i="3"/>
  <c r="K157" i="3"/>
  <c r="I157" i="3"/>
  <c r="G157" i="3"/>
  <c r="E157" i="3"/>
  <c r="C157" i="3"/>
  <c r="S156" i="3"/>
  <c r="Q156" i="3"/>
  <c r="O156" i="3"/>
  <c r="M156" i="3"/>
  <c r="K156" i="3"/>
  <c r="I156" i="3"/>
  <c r="G156" i="3"/>
  <c r="E156" i="3"/>
  <c r="C156" i="3"/>
  <c r="S155" i="3"/>
  <c r="Q155" i="3"/>
  <c r="O155" i="3"/>
  <c r="M155" i="3"/>
  <c r="K155" i="3"/>
  <c r="I155" i="3"/>
  <c r="G155" i="3"/>
  <c r="E155" i="3"/>
  <c r="C155" i="3"/>
  <c r="R148" i="3"/>
  <c r="AB69" i="3"/>
  <c r="J75" i="3"/>
  <c r="S75" i="3"/>
  <c r="S148" i="3"/>
  <c r="P148" i="3"/>
  <c r="AA69" i="3"/>
  <c r="I75" i="3"/>
  <c r="R75" i="3"/>
  <c r="Q148" i="3"/>
  <c r="N148" i="3"/>
  <c r="Z69" i="3"/>
  <c r="H75" i="3"/>
  <c r="Q75" i="3"/>
  <c r="O148" i="3"/>
  <c r="Y69" i="3"/>
  <c r="G75" i="3"/>
  <c r="P75" i="3"/>
  <c r="M148" i="3"/>
  <c r="J148" i="3"/>
  <c r="X69" i="3"/>
  <c r="F75" i="3"/>
  <c r="O75" i="3"/>
  <c r="K148" i="3"/>
  <c r="H148" i="3"/>
  <c r="W69" i="3"/>
  <c r="E75" i="3"/>
  <c r="N75" i="3"/>
  <c r="I148" i="3"/>
  <c r="F148" i="3"/>
  <c r="V69" i="3"/>
  <c r="D75" i="3"/>
  <c r="M75" i="3"/>
  <c r="G148" i="3"/>
  <c r="D148" i="3"/>
  <c r="U69" i="3"/>
  <c r="C75" i="3"/>
  <c r="L75" i="3"/>
  <c r="E148" i="3"/>
  <c r="B148" i="3"/>
  <c r="T69" i="3"/>
  <c r="B75" i="3"/>
  <c r="K75" i="3"/>
  <c r="C148" i="3"/>
  <c r="S147" i="3"/>
  <c r="Q147" i="3"/>
  <c r="O147" i="3"/>
  <c r="M147" i="3"/>
  <c r="K147" i="3"/>
  <c r="I147" i="3"/>
  <c r="G147" i="3"/>
  <c r="E147" i="3"/>
  <c r="C147" i="3"/>
  <c r="S146" i="3"/>
  <c r="Q146" i="3"/>
  <c r="O146" i="3"/>
  <c r="M146" i="3"/>
  <c r="K146" i="3"/>
  <c r="I146" i="3"/>
  <c r="G146" i="3"/>
  <c r="E146" i="3"/>
  <c r="C146" i="3"/>
  <c r="S145" i="3"/>
  <c r="Q145" i="3"/>
  <c r="O145" i="3"/>
  <c r="M145" i="3"/>
  <c r="K145" i="3"/>
  <c r="I145" i="3"/>
  <c r="G145" i="3"/>
  <c r="E145" i="3"/>
  <c r="C145" i="3"/>
  <c r="S144" i="3"/>
  <c r="Q144" i="3"/>
  <c r="O144" i="3"/>
  <c r="M144" i="3"/>
  <c r="K144" i="3"/>
  <c r="I144" i="3"/>
  <c r="G144" i="3"/>
  <c r="E144" i="3"/>
  <c r="C144" i="3"/>
  <c r="S143" i="3"/>
  <c r="Q143" i="3"/>
  <c r="O143" i="3"/>
  <c r="M143" i="3"/>
  <c r="K143" i="3"/>
  <c r="I143" i="3"/>
  <c r="G143" i="3"/>
  <c r="E143" i="3"/>
  <c r="C143" i="3"/>
  <c r="S142" i="3"/>
  <c r="Q142" i="3"/>
  <c r="O142" i="3"/>
  <c r="M142" i="3"/>
  <c r="K142" i="3"/>
  <c r="I142" i="3"/>
  <c r="G142" i="3"/>
  <c r="E142" i="3"/>
  <c r="C142" i="3"/>
  <c r="S141" i="3"/>
  <c r="Q141" i="3"/>
  <c r="O141" i="3"/>
  <c r="M141" i="3"/>
  <c r="K141" i="3"/>
  <c r="I141" i="3"/>
  <c r="G141" i="3"/>
  <c r="E141" i="3"/>
  <c r="C141" i="3"/>
  <c r="S140" i="3"/>
  <c r="Q140" i="3"/>
  <c r="O140" i="3"/>
  <c r="M140" i="3"/>
  <c r="K140" i="3"/>
  <c r="I140" i="3"/>
  <c r="G140" i="3"/>
  <c r="E140" i="3"/>
  <c r="C140" i="3"/>
  <c r="S139" i="3"/>
  <c r="Q139" i="3"/>
  <c r="O139" i="3"/>
  <c r="M139" i="3"/>
  <c r="K139" i="3"/>
  <c r="I139" i="3"/>
  <c r="G139" i="3"/>
  <c r="E139" i="3"/>
  <c r="C139" i="3"/>
  <c r="S138" i="3"/>
  <c r="Q138" i="3"/>
  <c r="O138" i="3"/>
  <c r="M138" i="3"/>
  <c r="K138" i="3"/>
  <c r="I138" i="3"/>
  <c r="G138" i="3"/>
  <c r="E138" i="3"/>
  <c r="C138" i="3"/>
  <c r="S137" i="3"/>
  <c r="Q137" i="3"/>
  <c r="O137" i="3"/>
  <c r="M137" i="3"/>
  <c r="K137" i="3"/>
  <c r="I137" i="3"/>
  <c r="G137" i="3"/>
  <c r="E137" i="3"/>
  <c r="C137" i="3"/>
  <c r="AB116" i="3"/>
  <c r="AB130" i="3"/>
  <c r="AA130" i="3"/>
  <c r="Z130" i="3"/>
  <c r="Y116" i="3"/>
  <c r="Y130" i="3"/>
  <c r="X130" i="3"/>
  <c r="W130" i="3"/>
  <c r="V116" i="3"/>
  <c r="V130" i="3"/>
  <c r="U130" i="3"/>
  <c r="T130" i="3"/>
  <c r="S116" i="3"/>
  <c r="S130" i="3"/>
  <c r="R130" i="3"/>
  <c r="Q130" i="3"/>
  <c r="P116" i="3"/>
  <c r="P130" i="3"/>
  <c r="O130" i="3"/>
  <c r="N130" i="3"/>
  <c r="M116" i="3"/>
  <c r="M130" i="3"/>
  <c r="L130" i="3"/>
  <c r="K130" i="3"/>
  <c r="J116" i="3"/>
  <c r="J130" i="3"/>
  <c r="I130" i="3"/>
  <c r="H130" i="3"/>
  <c r="G116" i="3"/>
  <c r="G130" i="3"/>
  <c r="F130" i="3"/>
  <c r="E130" i="3"/>
  <c r="D116" i="3"/>
  <c r="D130" i="3"/>
  <c r="C130" i="3"/>
  <c r="B130" i="3"/>
  <c r="AB115" i="3"/>
  <c r="AB129" i="3"/>
  <c r="AA129" i="3"/>
  <c r="Z129" i="3"/>
  <c r="Y115" i="3"/>
  <c r="Y129" i="3"/>
  <c r="X129" i="3"/>
  <c r="W129" i="3"/>
  <c r="V115" i="3"/>
  <c r="V129" i="3"/>
  <c r="U129" i="3"/>
  <c r="T129" i="3"/>
  <c r="S115" i="3"/>
  <c r="S129" i="3"/>
  <c r="R129" i="3"/>
  <c r="Q129" i="3"/>
  <c r="P115" i="3"/>
  <c r="P129" i="3"/>
  <c r="O129" i="3"/>
  <c r="N129" i="3"/>
  <c r="M115" i="3"/>
  <c r="M129" i="3"/>
  <c r="L129" i="3"/>
  <c r="K129" i="3"/>
  <c r="J115" i="3"/>
  <c r="J129" i="3"/>
  <c r="I129" i="3"/>
  <c r="H129" i="3"/>
  <c r="G115" i="3"/>
  <c r="G129" i="3"/>
  <c r="F129" i="3"/>
  <c r="E129" i="3"/>
  <c r="D115" i="3"/>
  <c r="D129" i="3"/>
  <c r="C129" i="3"/>
  <c r="B129" i="3"/>
  <c r="AB114" i="3"/>
  <c r="AB128" i="3"/>
  <c r="AA128" i="3"/>
  <c r="Z128" i="3"/>
  <c r="Y114" i="3"/>
  <c r="Y128" i="3"/>
  <c r="X128" i="3"/>
  <c r="W128" i="3"/>
  <c r="V114" i="3"/>
  <c r="V128" i="3"/>
  <c r="U128" i="3"/>
  <c r="T128" i="3"/>
  <c r="S114" i="3"/>
  <c r="S128" i="3"/>
  <c r="R128" i="3"/>
  <c r="Q128" i="3"/>
  <c r="P114" i="3"/>
  <c r="P128" i="3"/>
  <c r="O128" i="3"/>
  <c r="N128" i="3"/>
  <c r="M114" i="3"/>
  <c r="M128" i="3"/>
  <c r="L128" i="3"/>
  <c r="K128" i="3"/>
  <c r="J114" i="3"/>
  <c r="J128" i="3"/>
  <c r="I128" i="3"/>
  <c r="H128" i="3"/>
  <c r="G114" i="3"/>
  <c r="G128" i="3"/>
  <c r="F128" i="3"/>
  <c r="E128" i="3"/>
  <c r="D114" i="3"/>
  <c r="D128" i="3"/>
  <c r="C128" i="3"/>
  <c r="B128" i="3"/>
  <c r="AB113" i="3"/>
  <c r="AB127" i="3"/>
  <c r="AA127" i="3"/>
  <c r="Z127" i="3"/>
  <c r="Y113" i="3"/>
  <c r="Y127" i="3"/>
  <c r="X127" i="3"/>
  <c r="W127" i="3"/>
  <c r="V113" i="3"/>
  <c r="V127" i="3"/>
  <c r="U127" i="3"/>
  <c r="T127" i="3"/>
  <c r="S113" i="3"/>
  <c r="S127" i="3"/>
  <c r="R127" i="3"/>
  <c r="Q127" i="3"/>
  <c r="P113" i="3"/>
  <c r="P127" i="3"/>
  <c r="O127" i="3"/>
  <c r="N127" i="3"/>
  <c r="M113" i="3"/>
  <c r="M127" i="3"/>
  <c r="L127" i="3"/>
  <c r="K127" i="3"/>
  <c r="J113" i="3"/>
  <c r="J127" i="3"/>
  <c r="I127" i="3"/>
  <c r="H127" i="3"/>
  <c r="G113" i="3"/>
  <c r="G127" i="3"/>
  <c r="F127" i="3"/>
  <c r="E127" i="3"/>
  <c r="D113" i="3"/>
  <c r="D127" i="3"/>
  <c r="C127" i="3"/>
  <c r="B127" i="3"/>
  <c r="AB112" i="3"/>
  <c r="AB126" i="3"/>
  <c r="AA126" i="3"/>
  <c r="Z126" i="3"/>
  <c r="Y112" i="3"/>
  <c r="Y126" i="3"/>
  <c r="X126" i="3"/>
  <c r="W126" i="3"/>
  <c r="V112" i="3"/>
  <c r="V126" i="3"/>
  <c r="U126" i="3"/>
  <c r="T126" i="3"/>
  <c r="S112" i="3"/>
  <c r="S126" i="3"/>
  <c r="R126" i="3"/>
  <c r="Q126" i="3"/>
  <c r="P112" i="3"/>
  <c r="P126" i="3"/>
  <c r="O126" i="3"/>
  <c r="N126" i="3"/>
  <c r="M112" i="3"/>
  <c r="M126" i="3"/>
  <c r="L126" i="3"/>
  <c r="K126" i="3"/>
  <c r="J112" i="3"/>
  <c r="J126" i="3"/>
  <c r="I126" i="3"/>
  <c r="H126" i="3"/>
  <c r="G112" i="3"/>
  <c r="G126" i="3"/>
  <c r="F126" i="3"/>
  <c r="E126" i="3"/>
  <c r="D112" i="3"/>
  <c r="D126" i="3"/>
  <c r="C126" i="3"/>
  <c r="B126" i="3"/>
  <c r="AB111" i="3"/>
  <c r="AB125" i="3"/>
  <c r="AA125" i="3"/>
  <c r="Z125" i="3"/>
  <c r="Y111" i="3"/>
  <c r="Y125" i="3"/>
  <c r="X125" i="3"/>
  <c r="W125" i="3"/>
  <c r="V111" i="3"/>
  <c r="V125" i="3"/>
  <c r="U125" i="3"/>
  <c r="T125" i="3"/>
  <c r="S111" i="3"/>
  <c r="S125" i="3"/>
  <c r="R125" i="3"/>
  <c r="Q125" i="3"/>
  <c r="P111" i="3"/>
  <c r="P125" i="3"/>
  <c r="O125" i="3"/>
  <c r="N125" i="3"/>
  <c r="M111" i="3"/>
  <c r="M125" i="3"/>
  <c r="L125" i="3"/>
  <c r="K125" i="3"/>
  <c r="J111" i="3"/>
  <c r="J125" i="3"/>
  <c r="I125" i="3"/>
  <c r="H125" i="3"/>
  <c r="G111" i="3"/>
  <c r="G125" i="3"/>
  <c r="F125" i="3"/>
  <c r="E125" i="3"/>
  <c r="D111" i="3"/>
  <c r="D125" i="3"/>
  <c r="C125" i="3"/>
  <c r="B125" i="3"/>
  <c r="AB107" i="3"/>
  <c r="AB108" i="3"/>
  <c r="AB109" i="3"/>
  <c r="AB110" i="3"/>
  <c r="AB98" i="3"/>
  <c r="AB124" i="3"/>
  <c r="AA110" i="3"/>
  <c r="AA124" i="3"/>
  <c r="Z110" i="3"/>
  <c r="Z124" i="3"/>
  <c r="Y107" i="3"/>
  <c r="Y108" i="3"/>
  <c r="Y109" i="3"/>
  <c r="Y110" i="3"/>
  <c r="Y98" i="3"/>
  <c r="Y124" i="3"/>
  <c r="X110" i="3"/>
  <c r="X124" i="3"/>
  <c r="W110" i="3"/>
  <c r="W124" i="3"/>
  <c r="V107" i="3"/>
  <c r="V108" i="3"/>
  <c r="V109" i="3"/>
  <c r="V110" i="3"/>
  <c r="V98" i="3"/>
  <c r="V124" i="3"/>
  <c r="U110" i="3"/>
  <c r="U124" i="3"/>
  <c r="T110" i="3"/>
  <c r="T124" i="3"/>
  <c r="S107" i="3"/>
  <c r="S108" i="3"/>
  <c r="S109" i="3"/>
  <c r="S110" i="3"/>
  <c r="S98" i="3"/>
  <c r="S124" i="3"/>
  <c r="R110" i="3"/>
  <c r="R124" i="3"/>
  <c r="Q110" i="3"/>
  <c r="Q124" i="3"/>
  <c r="P107" i="3"/>
  <c r="P108" i="3"/>
  <c r="P109" i="3"/>
  <c r="P110" i="3"/>
  <c r="P98" i="3"/>
  <c r="P124" i="3"/>
  <c r="O110" i="3"/>
  <c r="O124" i="3"/>
  <c r="N110" i="3"/>
  <c r="N124" i="3"/>
  <c r="M107" i="3"/>
  <c r="M108" i="3"/>
  <c r="M109" i="3"/>
  <c r="M110" i="3"/>
  <c r="M98" i="3"/>
  <c r="M124" i="3"/>
  <c r="L110" i="3"/>
  <c r="L124" i="3"/>
  <c r="K110" i="3"/>
  <c r="K124" i="3"/>
  <c r="J107" i="3"/>
  <c r="J108" i="3"/>
  <c r="J109" i="3"/>
  <c r="J110" i="3"/>
  <c r="J98" i="3"/>
  <c r="J124" i="3"/>
  <c r="I110" i="3"/>
  <c r="I124" i="3"/>
  <c r="H110" i="3"/>
  <c r="H124" i="3"/>
  <c r="G107" i="3"/>
  <c r="G108" i="3"/>
  <c r="G109" i="3"/>
  <c r="G110" i="3"/>
  <c r="G98" i="3"/>
  <c r="G124" i="3"/>
  <c r="F110" i="3"/>
  <c r="F124" i="3"/>
  <c r="E110" i="3"/>
  <c r="E124" i="3"/>
  <c r="D107" i="3"/>
  <c r="D108" i="3"/>
  <c r="D109" i="3"/>
  <c r="D110" i="3"/>
  <c r="D98" i="3"/>
  <c r="D124" i="3"/>
  <c r="C110" i="3"/>
  <c r="C124" i="3"/>
  <c r="B110" i="3"/>
  <c r="B124" i="3"/>
  <c r="AB123" i="3"/>
  <c r="AA123" i="3"/>
  <c r="Z123" i="3"/>
  <c r="Y123" i="3"/>
  <c r="X123" i="3"/>
  <c r="W123" i="3"/>
  <c r="V123" i="3"/>
  <c r="U123" i="3"/>
  <c r="T123" i="3"/>
  <c r="S123" i="3"/>
  <c r="R123" i="3"/>
  <c r="Q123" i="3"/>
  <c r="P123" i="3"/>
  <c r="O123" i="3"/>
  <c r="N123" i="3"/>
  <c r="M123" i="3"/>
  <c r="L123" i="3"/>
  <c r="K123" i="3"/>
  <c r="J123" i="3"/>
  <c r="I123" i="3"/>
  <c r="H123" i="3"/>
  <c r="G123" i="3"/>
  <c r="F123" i="3"/>
  <c r="E123" i="3"/>
  <c r="D123" i="3"/>
  <c r="C123" i="3"/>
  <c r="B123" i="3"/>
  <c r="AB122" i="3"/>
  <c r="AA122" i="3"/>
  <c r="Z122" i="3"/>
  <c r="Y122" i="3"/>
  <c r="X122" i="3"/>
  <c r="W122" i="3"/>
  <c r="V122" i="3"/>
  <c r="U122" i="3"/>
  <c r="T122" i="3"/>
  <c r="S122" i="3"/>
  <c r="R122" i="3"/>
  <c r="Q122" i="3"/>
  <c r="P122" i="3"/>
  <c r="O122" i="3"/>
  <c r="N122" i="3"/>
  <c r="M122" i="3"/>
  <c r="L122" i="3"/>
  <c r="K122" i="3"/>
  <c r="J122" i="3"/>
  <c r="I122" i="3"/>
  <c r="H122" i="3"/>
  <c r="G122" i="3"/>
  <c r="F122" i="3"/>
  <c r="E122" i="3"/>
  <c r="D122" i="3"/>
  <c r="C122" i="3"/>
  <c r="B122" i="3"/>
  <c r="AB121" i="3"/>
  <c r="AA121" i="3"/>
  <c r="Z121" i="3"/>
  <c r="Y121" i="3"/>
  <c r="X121" i="3"/>
  <c r="W121" i="3"/>
  <c r="V121" i="3"/>
  <c r="U121" i="3"/>
  <c r="T121" i="3"/>
  <c r="S121" i="3"/>
  <c r="R121" i="3"/>
  <c r="Q121" i="3"/>
  <c r="P121" i="3"/>
  <c r="O121" i="3"/>
  <c r="N121" i="3"/>
  <c r="M121" i="3"/>
  <c r="L121" i="3"/>
  <c r="K121" i="3"/>
  <c r="J121" i="3"/>
  <c r="I121" i="3"/>
  <c r="H121" i="3"/>
  <c r="G121" i="3"/>
  <c r="F121" i="3"/>
  <c r="E121" i="3"/>
  <c r="D121" i="3"/>
  <c r="C121" i="3"/>
  <c r="B121" i="3"/>
  <c r="AB101" i="3"/>
  <c r="AA101" i="3"/>
  <c r="Z101" i="3"/>
  <c r="Y101" i="3"/>
  <c r="X101" i="3"/>
  <c r="W101" i="3"/>
  <c r="V101" i="3"/>
  <c r="U101" i="3"/>
  <c r="T101" i="3"/>
  <c r="S101" i="3"/>
  <c r="R101" i="3"/>
  <c r="Q101" i="3"/>
  <c r="P101" i="3"/>
  <c r="O101" i="3"/>
  <c r="N101" i="3"/>
  <c r="M101" i="3"/>
  <c r="L100" i="3"/>
  <c r="L101" i="3"/>
  <c r="K100" i="3"/>
  <c r="K101" i="3"/>
  <c r="J101" i="3"/>
  <c r="I101" i="3"/>
  <c r="H101" i="3"/>
  <c r="G101" i="3"/>
  <c r="F101" i="3"/>
  <c r="E101" i="3"/>
  <c r="D101" i="3"/>
  <c r="C101" i="3"/>
  <c r="B101" i="3"/>
  <c r="AB99" i="3"/>
  <c r="Y99" i="3"/>
  <c r="V99" i="3"/>
  <c r="S99" i="3"/>
  <c r="P99" i="3"/>
  <c r="M99" i="3"/>
  <c r="J99" i="3"/>
  <c r="G99" i="3"/>
  <c r="D99" i="3"/>
  <c r="AB91" i="3"/>
  <c r="AA91" i="3"/>
  <c r="Z91" i="3"/>
  <c r="X91" i="3"/>
  <c r="W91" i="3"/>
  <c r="V91" i="3"/>
  <c r="U91" i="3"/>
  <c r="T91" i="3"/>
  <c r="S91" i="3"/>
  <c r="R91" i="3"/>
  <c r="Q91" i="3"/>
  <c r="O91" i="3"/>
  <c r="N91" i="3"/>
  <c r="M91" i="3"/>
  <c r="L91" i="3"/>
  <c r="K91" i="3"/>
  <c r="J91" i="3"/>
  <c r="I91" i="3"/>
  <c r="H91" i="3"/>
  <c r="F91" i="3"/>
  <c r="E91" i="3"/>
  <c r="D91" i="3"/>
  <c r="C91" i="3"/>
  <c r="B91" i="3"/>
  <c r="J69" i="3"/>
  <c r="S69" i="3"/>
  <c r="AB75" i="3"/>
  <c r="I69" i="3"/>
  <c r="R69" i="3"/>
  <c r="AA75" i="3"/>
  <c r="H69" i="3"/>
  <c r="Q69" i="3"/>
  <c r="Z75" i="3"/>
  <c r="G69" i="3"/>
  <c r="P69" i="3"/>
  <c r="Y75" i="3"/>
  <c r="F69" i="3"/>
  <c r="O69" i="3"/>
  <c r="X75" i="3"/>
  <c r="E69" i="3"/>
  <c r="N69" i="3"/>
  <c r="W75" i="3"/>
  <c r="D69" i="3"/>
  <c r="M69" i="3"/>
  <c r="V75" i="3"/>
  <c r="C69" i="3"/>
  <c r="L69" i="3"/>
  <c r="U75" i="3"/>
  <c r="B69" i="3"/>
  <c r="K69" i="3"/>
  <c r="T75" i="3"/>
  <c r="AB63" i="3"/>
  <c r="AA63" i="3"/>
  <c r="Z63" i="3"/>
  <c r="Y63" i="3"/>
  <c r="X63" i="3"/>
  <c r="W63" i="3"/>
  <c r="V63" i="3"/>
  <c r="U63" i="3"/>
  <c r="T63" i="3"/>
  <c r="AB62" i="3"/>
  <c r="AA62" i="3"/>
  <c r="Z62" i="3"/>
  <c r="Y62" i="3"/>
  <c r="X62" i="3"/>
  <c r="W62" i="3"/>
  <c r="V62" i="3"/>
  <c r="U62" i="3"/>
  <c r="T62" i="3"/>
  <c r="AB50" i="3"/>
  <c r="AA50" i="3"/>
  <c r="Z50" i="3"/>
  <c r="Y50" i="3"/>
  <c r="X50" i="3"/>
  <c r="W50" i="3"/>
  <c r="V50" i="3"/>
  <c r="U50" i="3"/>
  <c r="T50" i="3"/>
  <c r="AB49" i="3"/>
  <c r="AA49" i="3"/>
  <c r="Z49" i="3"/>
  <c r="Y49" i="3"/>
  <c r="X49" i="3"/>
  <c r="W49" i="3"/>
  <c r="V49" i="3"/>
  <c r="U49" i="3"/>
  <c r="T49" i="3"/>
  <c r="L239" i="1"/>
  <c r="M239" i="1"/>
  <c r="AB325" i="1"/>
  <c r="AB324" i="1"/>
  <c r="AB323" i="1"/>
  <c r="AB322" i="1"/>
  <c r="AB321" i="1"/>
  <c r="AB320" i="1"/>
  <c r="Y325" i="1"/>
  <c r="Y324" i="1"/>
  <c r="Y323" i="1"/>
  <c r="Y322" i="1"/>
  <c r="Y321" i="1"/>
  <c r="Y320" i="1"/>
  <c r="V325" i="1"/>
  <c r="V324" i="1"/>
  <c r="V323" i="1"/>
  <c r="V322" i="1"/>
  <c r="V321" i="1"/>
  <c r="V320" i="1"/>
  <c r="S325" i="1"/>
  <c r="S324" i="1"/>
  <c r="S323" i="1"/>
  <c r="S322" i="1"/>
  <c r="S321" i="1"/>
  <c r="S320" i="1"/>
  <c r="P325" i="1"/>
  <c r="P324" i="1"/>
  <c r="P323" i="1"/>
  <c r="P322" i="1"/>
  <c r="P321" i="1"/>
  <c r="P320" i="1"/>
  <c r="M325" i="1"/>
  <c r="M324" i="1"/>
  <c r="M323" i="1"/>
  <c r="M322" i="1"/>
  <c r="M321" i="1"/>
  <c r="M320" i="1"/>
  <c r="J325" i="1"/>
  <c r="J324" i="1"/>
  <c r="J323" i="1"/>
  <c r="J322" i="1"/>
  <c r="J321" i="1"/>
  <c r="J320" i="1"/>
  <c r="G325" i="1"/>
  <c r="G324" i="1"/>
  <c r="G323" i="1"/>
  <c r="G322" i="1"/>
  <c r="G321" i="1"/>
  <c r="G320" i="1"/>
  <c r="D325" i="1"/>
  <c r="D324" i="1"/>
  <c r="D323" i="1"/>
  <c r="D322" i="1"/>
  <c r="D321" i="1"/>
  <c r="D320" i="1"/>
  <c r="Q313" i="1"/>
  <c r="O313" i="1"/>
  <c r="M313" i="1"/>
  <c r="K313" i="1"/>
  <c r="I313" i="1"/>
  <c r="G313" i="1"/>
  <c r="E313" i="1"/>
  <c r="C313" i="1"/>
  <c r="N298" i="1"/>
  <c r="N297" i="1"/>
  <c r="N296" i="1"/>
  <c r="N295" i="1"/>
  <c r="N294" i="1"/>
  <c r="N293" i="1"/>
  <c r="N292" i="1"/>
  <c r="N291" i="1"/>
  <c r="H298" i="1"/>
  <c r="H297" i="1"/>
  <c r="H296" i="1"/>
  <c r="H295" i="1"/>
  <c r="H294" i="1"/>
  <c r="H293" i="1"/>
  <c r="H292" i="1"/>
  <c r="H291" i="1"/>
  <c r="S298" i="1"/>
  <c r="R298" i="1"/>
  <c r="S297" i="1"/>
  <c r="R297" i="1"/>
  <c r="S296" i="1"/>
  <c r="R296" i="1"/>
  <c r="S295" i="1"/>
  <c r="R295" i="1"/>
  <c r="S294" i="1"/>
  <c r="R294" i="1"/>
  <c r="S293" i="1"/>
  <c r="R293" i="1"/>
  <c r="S292" i="1"/>
  <c r="R292" i="1"/>
  <c r="S291" i="1"/>
  <c r="R291" i="1"/>
  <c r="M298" i="1"/>
  <c r="L298" i="1"/>
  <c r="M297" i="1"/>
  <c r="L297" i="1"/>
  <c r="M296" i="1"/>
  <c r="L296" i="1"/>
  <c r="M295" i="1"/>
  <c r="L295" i="1"/>
  <c r="M294" i="1"/>
  <c r="L294" i="1"/>
  <c r="M293" i="1"/>
  <c r="L293" i="1"/>
  <c r="M292" i="1"/>
  <c r="L292" i="1"/>
  <c r="M291" i="1"/>
  <c r="L291" i="1"/>
  <c r="G298" i="1"/>
  <c r="F298" i="1"/>
  <c r="G297" i="1"/>
  <c r="F297" i="1"/>
  <c r="G296" i="1"/>
  <c r="F296" i="1"/>
  <c r="G295" i="1"/>
  <c r="F295" i="1"/>
  <c r="G294" i="1"/>
  <c r="F294" i="1"/>
  <c r="G293" i="1"/>
  <c r="F293" i="1"/>
  <c r="G292" i="1"/>
  <c r="F292" i="1"/>
  <c r="G291" i="1"/>
  <c r="F291" i="1"/>
  <c r="S286" i="1"/>
  <c r="R286" i="1"/>
  <c r="S285" i="1"/>
  <c r="R285" i="1"/>
  <c r="S284" i="1"/>
  <c r="R284" i="1"/>
  <c r="S283" i="1"/>
  <c r="R283" i="1"/>
  <c r="S282" i="1"/>
  <c r="R282" i="1"/>
  <c r="S281" i="1"/>
  <c r="R281" i="1"/>
  <c r="S280" i="1"/>
  <c r="R280" i="1"/>
  <c r="S279" i="1"/>
  <c r="R279" i="1"/>
  <c r="N286" i="1"/>
  <c r="N285" i="1"/>
  <c r="N284" i="1"/>
  <c r="N283" i="1"/>
  <c r="N282" i="1"/>
  <c r="N281" i="1"/>
  <c r="N280" i="1"/>
  <c r="N279" i="1"/>
  <c r="M286" i="1"/>
  <c r="L286" i="1"/>
  <c r="M285" i="1"/>
  <c r="L285" i="1"/>
  <c r="M284" i="1"/>
  <c r="L284" i="1"/>
  <c r="M283" i="1"/>
  <c r="L283" i="1"/>
  <c r="M282" i="1"/>
  <c r="L282" i="1"/>
  <c r="M281" i="1"/>
  <c r="L281" i="1"/>
  <c r="M280" i="1"/>
  <c r="L280" i="1"/>
  <c r="M279" i="1"/>
  <c r="L279" i="1"/>
  <c r="G286" i="1"/>
  <c r="F286" i="1"/>
  <c r="G285" i="1"/>
  <c r="F285" i="1"/>
  <c r="G284" i="1"/>
  <c r="F284" i="1"/>
  <c r="G283" i="1"/>
  <c r="F283" i="1"/>
  <c r="G282" i="1"/>
  <c r="F282" i="1"/>
  <c r="G281" i="1"/>
  <c r="F281" i="1"/>
  <c r="G280" i="1"/>
  <c r="F280" i="1"/>
  <c r="G279" i="1"/>
  <c r="F279" i="1"/>
  <c r="S273" i="1"/>
  <c r="R273" i="1"/>
  <c r="S272" i="1"/>
  <c r="R272" i="1"/>
  <c r="S271" i="1"/>
  <c r="R271" i="1"/>
  <c r="S270" i="1"/>
  <c r="R270" i="1"/>
  <c r="S269" i="1"/>
  <c r="R269" i="1"/>
  <c r="S268" i="1"/>
  <c r="R268" i="1"/>
  <c r="S267" i="1"/>
  <c r="R267" i="1"/>
  <c r="S266" i="1"/>
  <c r="R266" i="1"/>
  <c r="H286" i="1"/>
  <c r="B286" i="1"/>
  <c r="N273" i="1"/>
  <c r="M273" i="1"/>
  <c r="L273" i="1"/>
  <c r="M272" i="1"/>
  <c r="L272" i="1"/>
  <c r="M271" i="1"/>
  <c r="L271" i="1"/>
  <c r="M270" i="1"/>
  <c r="L270" i="1"/>
  <c r="M269" i="1"/>
  <c r="L269" i="1"/>
  <c r="M268" i="1"/>
  <c r="L268" i="1"/>
  <c r="M267" i="1"/>
  <c r="L267" i="1"/>
  <c r="M266" i="1"/>
  <c r="L266" i="1"/>
  <c r="G273" i="1"/>
  <c r="F273" i="1"/>
  <c r="G272" i="1"/>
  <c r="F272" i="1"/>
  <c r="G271" i="1"/>
  <c r="F271" i="1"/>
  <c r="G270" i="1"/>
  <c r="F270" i="1"/>
  <c r="G269" i="1"/>
  <c r="F269" i="1"/>
  <c r="G268" i="1"/>
  <c r="F268" i="1"/>
  <c r="G267" i="1"/>
  <c r="F267" i="1"/>
  <c r="G266" i="1"/>
  <c r="F266" i="1"/>
  <c r="S252" i="1"/>
  <c r="Q252" i="1"/>
  <c r="O252" i="1"/>
  <c r="M252" i="1"/>
  <c r="K252" i="1"/>
  <c r="I252" i="1"/>
  <c r="G252" i="1"/>
  <c r="E252" i="1"/>
  <c r="C252" i="1"/>
  <c r="Z77" i="1"/>
  <c r="AA77" i="1"/>
  <c r="AB77" i="1"/>
  <c r="J246" i="1"/>
  <c r="W77" i="1"/>
  <c r="X77" i="1"/>
  <c r="Y77" i="1"/>
  <c r="I246" i="1"/>
  <c r="T77" i="1"/>
  <c r="U77" i="1"/>
  <c r="V77" i="1"/>
  <c r="H246" i="1"/>
  <c r="Q77" i="1"/>
  <c r="R77" i="1"/>
  <c r="S77" i="1"/>
  <c r="G246" i="1"/>
  <c r="N77" i="1"/>
  <c r="O77" i="1"/>
  <c r="P77" i="1"/>
  <c r="F246" i="1"/>
  <c r="H77" i="1"/>
  <c r="I77" i="1"/>
  <c r="M77" i="1"/>
  <c r="E246" i="1"/>
  <c r="J77" i="1"/>
  <c r="D246" i="1"/>
  <c r="E77" i="1"/>
  <c r="F77" i="1"/>
  <c r="G77" i="1"/>
  <c r="C246" i="1"/>
  <c r="B77" i="1"/>
  <c r="C77" i="1"/>
  <c r="D77" i="1"/>
  <c r="B246" i="1"/>
  <c r="J37" i="1"/>
  <c r="S37" i="1"/>
  <c r="AB37" i="1"/>
  <c r="J43" i="1"/>
  <c r="S43" i="1"/>
  <c r="AB43" i="1"/>
  <c r="J245" i="1"/>
  <c r="I37" i="1"/>
  <c r="R37" i="1"/>
  <c r="AA37" i="1"/>
  <c r="I43" i="1"/>
  <c r="R43" i="1"/>
  <c r="AA43" i="1"/>
  <c r="I245" i="1"/>
  <c r="H37" i="1"/>
  <c r="Q37" i="1"/>
  <c r="Z37" i="1"/>
  <c r="H43" i="1"/>
  <c r="Q43" i="1"/>
  <c r="Z43" i="1"/>
  <c r="H245" i="1"/>
  <c r="G37" i="1"/>
  <c r="P37" i="1"/>
  <c r="Y37" i="1"/>
  <c r="G43" i="1"/>
  <c r="P43" i="1"/>
  <c r="Y43" i="1"/>
  <c r="G245" i="1"/>
  <c r="F37" i="1"/>
  <c r="O37" i="1"/>
  <c r="X37" i="1"/>
  <c r="F43" i="1"/>
  <c r="O43" i="1"/>
  <c r="X43" i="1"/>
  <c r="F245" i="1"/>
  <c r="E37" i="1"/>
  <c r="N37" i="1"/>
  <c r="W37" i="1"/>
  <c r="E43" i="1"/>
  <c r="N43" i="1"/>
  <c r="W43" i="1"/>
  <c r="E245" i="1"/>
  <c r="D37" i="1"/>
  <c r="M37" i="1"/>
  <c r="V37" i="1"/>
  <c r="D43" i="1"/>
  <c r="M43" i="1"/>
  <c r="V43" i="1"/>
  <c r="D245" i="1"/>
  <c r="C37" i="1"/>
  <c r="L37" i="1"/>
  <c r="U37" i="1"/>
  <c r="C43" i="1"/>
  <c r="L43" i="1"/>
  <c r="U43" i="1"/>
  <c r="C245" i="1"/>
  <c r="B37" i="1"/>
  <c r="K37" i="1"/>
  <c r="T37" i="1"/>
  <c r="B43" i="1"/>
  <c r="K43" i="1"/>
  <c r="T43" i="1"/>
  <c r="B245" i="1"/>
  <c r="S239" i="1"/>
  <c r="R239" i="1"/>
  <c r="Q239" i="1"/>
  <c r="P239" i="1"/>
  <c r="R230" i="1"/>
  <c r="P230" i="1"/>
  <c r="N230" i="1"/>
  <c r="L230" i="1"/>
  <c r="J230" i="1"/>
  <c r="H230" i="1"/>
  <c r="F230" i="1"/>
  <c r="D230" i="1"/>
  <c r="S229" i="1"/>
  <c r="Q229" i="1"/>
  <c r="O229" i="1"/>
  <c r="M229" i="1"/>
  <c r="K229" i="1"/>
  <c r="I229" i="1"/>
  <c r="G229" i="1"/>
  <c r="E229" i="1"/>
  <c r="S228" i="1"/>
  <c r="Q228" i="1"/>
  <c r="O228" i="1"/>
  <c r="M228" i="1"/>
  <c r="K228" i="1"/>
  <c r="I228" i="1"/>
  <c r="G228" i="1"/>
  <c r="E228" i="1"/>
  <c r="S227" i="1"/>
  <c r="Q227" i="1"/>
  <c r="O227" i="1"/>
  <c r="M227" i="1"/>
  <c r="K227" i="1"/>
  <c r="I227" i="1"/>
  <c r="G227" i="1"/>
  <c r="E227" i="1"/>
  <c r="C229" i="1"/>
  <c r="C228" i="1"/>
  <c r="C227" i="1"/>
  <c r="Z212" i="1"/>
  <c r="Z211" i="1"/>
  <c r="Z210" i="1"/>
  <c r="Z209" i="1"/>
  <c r="Z204" i="1"/>
  <c r="Z203" i="1"/>
  <c r="Z202" i="1"/>
  <c r="Z201" i="1"/>
  <c r="W212" i="1"/>
  <c r="W211" i="1"/>
  <c r="W210" i="1"/>
  <c r="W209" i="1"/>
  <c r="W204" i="1"/>
  <c r="W203" i="1"/>
  <c r="W202" i="1"/>
  <c r="W201" i="1"/>
  <c r="T212" i="1"/>
  <c r="T211" i="1"/>
  <c r="T210" i="1"/>
  <c r="T209" i="1"/>
  <c r="T204" i="1"/>
  <c r="T203" i="1"/>
  <c r="T202" i="1"/>
  <c r="T201" i="1"/>
  <c r="AB215" i="1"/>
  <c r="AB214" i="1"/>
  <c r="AB213" i="1"/>
  <c r="AB212" i="1"/>
  <c r="AB211" i="1"/>
  <c r="AB210" i="1"/>
  <c r="AB209" i="1"/>
  <c r="AB208" i="1"/>
  <c r="AB207" i="1"/>
  <c r="AB206" i="1"/>
  <c r="AB205" i="1"/>
  <c r="AB204" i="1"/>
  <c r="AB203" i="1"/>
  <c r="AB202" i="1"/>
  <c r="AB201" i="1"/>
  <c r="AB200" i="1"/>
  <c r="AB199" i="1"/>
  <c r="AB198" i="1"/>
  <c r="AB197" i="1"/>
  <c r="Y215" i="1"/>
  <c r="Y214" i="1"/>
  <c r="Y213" i="1"/>
  <c r="Y212" i="1"/>
  <c r="Y211" i="1"/>
  <c r="Y210" i="1"/>
  <c r="Y209" i="1"/>
  <c r="Y208" i="1"/>
  <c r="Y207" i="1"/>
  <c r="Y206" i="1"/>
  <c r="Y205" i="1"/>
  <c r="Y204" i="1"/>
  <c r="Y203" i="1"/>
  <c r="Y202" i="1"/>
  <c r="Y201" i="1"/>
  <c r="Y200" i="1"/>
  <c r="Y199" i="1"/>
  <c r="Y198" i="1"/>
  <c r="Y197" i="1"/>
  <c r="V215" i="1"/>
  <c r="V214" i="1"/>
  <c r="V213" i="1"/>
  <c r="V212" i="1"/>
  <c r="V211" i="1"/>
  <c r="V210" i="1"/>
  <c r="V209" i="1"/>
  <c r="V208" i="1"/>
  <c r="V207" i="1"/>
  <c r="V206" i="1"/>
  <c r="V205" i="1"/>
  <c r="V204" i="1"/>
  <c r="V203" i="1"/>
  <c r="V202" i="1"/>
  <c r="V201" i="1"/>
  <c r="V200" i="1"/>
  <c r="V199" i="1"/>
  <c r="V198" i="1"/>
  <c r="V197" i="1"/>
  <c r="S215" i="1"/>
  <c r="S214" i="1"/>
  <c r="S213" i="1"/>
  <c r="S212" i="1"/>
  <c r="S211" i="1"/>
  <c r="S210" i="1"/>
  <c r="S209" i="1"/>
  <c r="S208" i="1"/>
  <c r="S207" i="1"/>
  <c r="S206" i="1"/>
  <c r="S205" i="1"/>
  <c r="S204" i="1"/>
  <c r="S203" i="1"/>
  <c r="S202" i="1"/>
  <c r="S201" i="1"/>
  <c r="Q212" i="1"/>
  <c r="Q211" i="1"/>
  <c r="Q210" i="1"/>
  <c r="Q209" i="1"/>
  <c r="Q204" i="1"/>
  <c r="Q203" i="1"/>
  <c r="Q202" i="1"/>
  <c r="Q201" i="1"/>
  <c r="P215" i="1"/>
  <c r="P214" i="1"/>
  <c r="P213" i="1"/>
  <c r="P212" i="1"/>
  <c r="P211" i="1"/>
  <c r="P210" i="1"/>
  <c r="P209" i="1"/>
  <c r="P208" i="1"/>
  <c r="P207" i="1"/>
  <c r="P206" i="1"/>
  <c r="P205" i="1"/>
  <c r="P204" i="1"/>
  <c r="P203" i="1"/>
  <c r="P202" i="1"/>
  <c r="P201" i="1"/>
  <c r="N212" i="1"/>
  <c r="N211" i="1"/>
  <c r="N210" i="1"/>
  <c r="N209" i="1"/>
  <c r="N204" i="1"/>
  <c r="N203" i="1"/>
  <c r="N202" i="1"/>
  <c r="N201" i="1"/>
  <c r="M215" i="1"/>
  <c r="M214" i="1"/>
  <c r="M213" i="1"/>
  <c r="M212" i="1"/>
  <c r="M211" i="1"/>
  <c r="M210" i="1"/>
  <c r="M209" i="1"/>
  <c r="M208" i="1"/>
  <c r="M207" i="1"/>
  <c r="M206" i="1"/>
  <c r="M205" i="1"/>
  <c r="M204" i="1"/>
  <c r="M203" i="1"/>
  <c r="M202" i="1"/>
  <c r="M201" i="1"/>
  <c r="K212" i="1"/>
  <c r="K211" i="1"/>
  <c r="K210" i="1"/>
  <c r="K209" i="1"/>
  <c r="K204" i="1"/>
  <c r="K203" i="1"/>
  <c r="K202" i="1"/>
  <c r="K201" i="1"/>
  <c r="J215" i="1"/>
  <c r="J214" i="1"/>
  <c r="J213" i="1"/>
  <c r="J212" i="1"/>
  <c r="J211" i="1"/>
  <c r="J210" i="1"/>
  <c r="J209" i="1"/>
  <c r="J208" i="1"/>
  <c r="J207" i="1"/>
  <c r="J206" i="1"/>
  <c r="J205" i="1"/>
  <c r="J204" i="1"/>
  <c r="J203" i="1"/>
  <c r="J202" i="1"/>
  <c r="J201" i="1"/>
  <c r="H212" i="1"/>
  <c r="H211" i="1"/>
  <c r="H210" i="1"/>
  <c r="H209" i="1"/>
  <c r="G215" i="1"/>
  <c r="G214" i="1"/>
  <c r="G213" i="1"/>
  <c r="G212" i="1"/>
  <c r="G211" i="1"/>
  <c r="G210" i="1"/>
  <c r="G209" i="1"/>
  <c r="G208" i="1"/>
  <c r="G207" i="1"/>
  <c r="G206" i="1"/>
  <c r="G205" i="1"/>
  <c r="E212" i="1"/>
  <c r="E211" i="1"/>
  <c r="E210" i="1"/>
  <c r="E209" i="1"/>
  <c r="D215" i="1"/>
  <c r="D214" i="1"/>
  <c r="D213" i="1"/>
  <c r="D212" i="1"/>
  <c r="D211" i="1"/>
  <c r="D210" i="1"/>
  <c r="D209" i="1"/>
  <c r="D208" i="1"/>
  <c r="D207" i="1"/>
  <c r="D206" i="1"/>
  <c r="D205" i="1"/>
  <c r="B212" i="1"/>
  <c r="B211" i="1"/>
  <c r="B210" i="1"/>
  <c r="B209" i="1"/>
  <c r="H204" i="1"/>
  <c r="H203" i="1"/>
  <c r="H202" i="1"/>
  <c r="H201" i="1"/>
  <c r="G204" i="1"/>
  <c r="G203" i="1"/>
  <c r="G202" i="1"/>
  <c r="G201" i="1"/>
  <c r="E204" i="1"/>
  <c r="E203" i="1"/>
  <c r="E202" i="1"/>
  <c r="E201" i="1"/>
  <c r="D204" i="1"/>
  <c r="D203" i="1"/>
  <c r="D202" i="1"/>
  <c r="D201" i="1"/>
  <c r="B204" i="1"/>
  <c r="B203" i="1"/>
  <c r="B202" i="1"/>
  <c r="B201" i="1"/>
  <c r="S200" i="1"/>
  <c r="P200" i="1"/>
  <c r="M200" i="1"/>
  <c r="J200" i="1"/>
  <c r="G200" i="1"/>
  <c r="D200" i="1"/>
  <c r="S199" i="1"/>
  <c r="P199" i="1"/>
  <c r="M199" i="1"/>
  <c r="J199" i="1"/>
  <c r="G199" i="1"/>
  <c r="D199" i="1"/>
  <c r="S198" i="1"/>
  <c r="P198" i="1"/>
  <c r="M198" i="1"/>
  <c r="J198" i="1"/>
  <c r="G198" i="1"/>
  <c r="D198" i="1"/>
  <c r="S197" i="1"/>
  <c r="P197" i="1"/>
  <c r="M197" i="1"/>
  <c r="J197" i="1"/>
  <c r="G197" i="1"/>
  <c r="D197" i="1"/>
  <c r="S190" i="1"/>
  <c r="Q190" i="1"/>
  <c r="O190" i="1"/>
  <c r="M190" i="1"/>
  <c r="K190" i="1"/>
  <c r="I190" i="1"/>
  <c r="G190" i="1"/>
  <c r="E190" i="1"/>
  <c r="C190" i="1"/>
  <c r="S189" i="1"/>
  <c r="Q189" i="1"/>
  <c r="O189" i="1"/>
  <c r="M189" i="1"/>
  <c r="K189" i="1"/>
  <c r="I189" i="1"/>
  <c r="G189" i="1"/>
  <c r="E189" i="1"/>
  <c r="C189" i="1"/>
  <c r="S188" i="1"/>
  <c r="Q188" i="1"/>
  <c r="O188" i="1"/>
  <c r="M188" i="1"/>
  <c r="K188" i="1"/>
  <c r="I188" i="1"/>
  <c r="G188" i="1"/>
  <c r="E188" i="1"/>
  <c r="C188" i="1"/>
  <c r="S187" i="1"/>
  <c r="Q187" i="1"/>
  <c r="O187" i="1"/>
  <c r="M187" i="1"/>
  <c r="K187" i="1"/>
  <c r="I187" i="1"/>
  <c r="G187" i="1"/>
  <c r="E187" i="1"/>
  <c r="C187" i="1"/>
  <c r="S186" i="1"/>
  <c r="Q186" i="1"/>
  <c r="O186" i="1"/>
  <c r="M186" i="1"/>
  <c r="K186" i="1"/>
  <c r="I186" i="1"/>
  <c r="G186" i="1"/>
  <c r="E186" i="1"/>
  <c r="C186" i="1"/>
  <c r="S185" i="1"/>
  <c r="Q185" i="1"/>
  <c r="O185" i="1"/>
  <c r="M185" i="1"/>
  <c r="K185" i="1"/>
  <c r="I185" i="1"/>
  <c r="G185" i="1"/>
  <c r="E185" i="1"/>
  <c r="C185" i="1"/>
  <c r="S184" i="1"/>
  <c r="Q184" i="1"/>
  <c r="O184" i="1"/>
  <c r="M184" i="1"/>
  <c r="K184" i="1"/>
  <c r="I184" i="1"/>
  <c r="G184" i="1"/>
  <c r="E184" i="1"/>
  <c r="C184" i="1"/>
  <c r="S183" i="1"/>
  <c r="Q183" i="1"/>
  <c r="O183" i="1"/>
  <c r="M183" i="1"/>
  <c r="K183" i="1"/>
  <c r="I183" i="1"/>
  <c r="G183" i="1"/>
  <c r="E183" i="1"/>
  <c r="C183" i="1"/>
  <c r="S182" i="1"/>
  <c r="Q182" i="1"/>
  <c r="O182" i="1"/>
  <c r="M182" i="1"/>
  <c r="K182" i="1"/>
  <c r="I182" i="1"/>
  <c r="G182" i="1"/>
  <c r="E182" i="1"/>
  <c r="C182" i="1"/>
  <c r="S181" i="1"/>
  <c r="Q181" i="1"/>
  <c r="O181" i="1"/>
  <c r="M181" i="1"/>
  <c r="K181" i="1"/>
  <c r="I181" i="1"/>
  <c r="G181" i="1"/>
  <c r="E181" i="1"/>
  <c r="C181" i="1"/>
  <c r="S180" i="1"/>
  <c r="Q180" i="1"/>
  <c r="O180" i="1"/>
  <c r="M180" i="1"/>
  <c r="K180" i="1"/>
  <c r="I180" i="1"/>
  <c r="G180" i="1"/>
  <c r="E180" i="1"/>
  <c r="C180" i="1"/>
  <c r="S179" i="1"/>
  <c r="Q179" i="1"/>
  <c r="O179" i="1"/>
  <c r="M179" i="1"/>
  <c r="K179" i="1"/>
  <c r="I179" i="1"/>
  <c r="G179" i="1"/>
  <c r="E179" i="1"/>
  <c r="C179" i="1"/>
  <c r="S178" i="1"/>
  <c r="Q178" i="1"/>
  <c r="O178" i="1"/>
  <c r="M178" i="1"/>
  <c r="K178" i="1"/>
  <c r="I178" i="1"/>
  <c r="G178" i="1"/>
  <c r="E178" i="1"/>
  <c r="C178" i="1"/>
  <c r="S177" i="1"/>
  <c r="Q177" i="1"/>
  <c r="O177" i="1"/>
  <c r="M177" i="1"/>
  <c r="K177" i="1"/>
  <c r="I177" i="1"/>
  <c r="G177" i="1"/>
  <c r="E177" i="1"/>
  <c r="C177" i="1"/>
  <c r="S176" i="1"/>
  <c r="Q176" i="1"/>
  <c r="O176" i="1"/>
  <c r="M176" i="1"/>
  <c r="K176" i="1"/>
  <c r="I176" i="1"/>
  <c r="G176" i="1"/>
  <c r="E176" i="1"/>
  <c r="C176" i="1"/>
  <c r="S174" i="1"/>
  <c r="Q174" i="1"/>
  <c r="O174" i="1"/>
  <c r="M174" i="1"/>
  <c r="K174" i="1"/>
  <c r="I174" i="1"/>
  <c r="G174" i="1"/>
  <c r="E174" i="1"/>
  <c r="C174" i="1"/>
  <c r="S173" i="1"/>
  <c r="Q173" i="1"/>
  <c r="O173" i="1"/>
  <c r="M173" i="1"/>
  <c r="K173" i="1"/>
  <c r="I173" i="1"/>
  <c r="G173" i="1"/>
  <c r="E173" i="1"/>
  <c r="C173" i="1"/>
  <c r="S172" i="1"/>
  <c r="Q172" i="1"/>
  <c r="O172" i="1"/>
  <c r="M172" i="1"/>
  <c r="K172" i="1"/>
  <c r="I172" i="1"/>
  <c r="G172" i="1"/>
  <c r="E172" i="1"/>
  <c r="C172" i="1"/>
  <c r="S171" i="1"/>
  <c r="Q171" i="1"/>
  <c r="O171" i="1"/>
  <c r="M171" i="1"/>
  <c r="K171" i="1"/>
  <c r="I171" i="1"/>
  <c r="G171" i="1"/>
  <c r="E171" i="1"/>
  <c r="C171" i="1"/>
  <c r="S169" i="1"/>
  <c r="Q169" i="1"/>
  <c r="O169" i="1"/>
  <c r="M169" i="1"/>
  <c r="K169" i="1"/>
  <c r="I169" i="1"/>
  <c r="G169" i="1"/>
  <c r="E169" i="1"/>
  <c r="C169" i="1"/>
  <c r="S158" i="1"/>
  <c r="Q158" i="1"/>
  <c r="O158" i="1"/>
  <c r="M158" i="1"/>
  <c r="K158" i="1"/>
  <c r="I158" i="1"/>
  <c r="G158" i="1"/>
  <c r="E158" i="1"/>
  <c r="S159" i="1"/>
  <c r="Q159" i="1"/>
  <c r="O159" i="1"/>
  <c r="M159" i="1"/>
  <c r="K159" i="1"/>
  <c r="I159" i="1"/>
  <c r="G159" i="1"/>
  <c r="E159" i="1"/>
  <c r="C159" i="1"/>
  <c r="C158" i="1"/>
  <c r="S157" i="1"/>
  <c r="Q157" i="1"/>
  <c r="O157" i="1"/>
  <c r="M157" i="1"/>
  <c r="K157" i="1"/>
  <c r="I157" i="1"/>
  <c r="G157" i="1"/>
  <c r="E157" i="1"/>
  <c r="C157" i="1"/>
  <c r="S156" i="1"/>
  <c r="Q156" i="1"/>
  <c r="O156" i="1"/>
  <c r="M156" i="1"/>
  <c r="K156" i="1"/>
  <c r="I156" i="1"/>
  <c r="G156" i="1"/>
  <c r="E156" i="1"/>
  <c r="C156" i="1"/>
  <c r="S155" i="1"/>
  <c r="Q155" i="1"/>
  <c r="O155" i="1"/>
  <c r="M155" i="1"/>
  <c r="K155" i="1"/>
  <c r="I155" i="1"/>
  <c r="G155" i="1"/>
  <c r="E155" i="1"/>
  <c r="C155" i="1"/>
  <c r="S154" i="1"/>
  <c r="Q154" i="1"/>
  <c r="O154" i="1"/>
  <c r="M154" i="1"/>
  <c r="K154" i="1"/>
  <c r="I154" i="1"/>
  <c r="G154" i="1"/>
  <c r="E154" i="1"/>
  <c r="S153" i="1"/>
  <c r="Q153" i="1"/>
  <c r="O153" i="1"/>
  <c r="M153" i="1"/>
  <c r="K153" i="1"/>
  <c r="I153" i="1"/>
  <c r="G153" i="1"/>
  <c r="E153" i="1"/>
  <c r="S152" i="1"/>
  <c r="Q152" i="1"/>
  <c r="O152" i="1"/>
  <c r="M152" i="1"/>
  <c r="K152" i="1"/>
  <c r="I152" i="1"/>
  <c r="G152" i="1"/>
  <c r="E152" i="1"/>
  <c r="S151" i="1"/>
  <c r="Q151" i="1"/>
  <c r="O151" i="1"/>
  <c r="M151" i="1"/>
  <c r="K151" i="1"/>
  <c r="I151" i="1"/>
  <c r="G151" i="1"/>
  <c r="E151" i="1"/>
  <c r="S150" i="1"/>
  <c r="Q150" i="1"/>
  <c r="O150" i="1"/>
  <c r="M150" i="1"/>
  <c r="K150" i="1"/>
  <c r="I150" i="1"/>
  <c r="G150" i="1"/>
  <c r="E150" i="1"/>
  <c r="S149" i="1"/>
  <c r="Q149" i="1"/>
  <c r="O149" i="1"/>
  <c r="M149" i="1"/>
  <c r="K149" i="1"/>
  <c r="I149" i="1"/>
  <c r="G149" i="1"/>
  <c r="E149" i="1"/>
  <c r="C149" i="1"/>
  <c r="S148" i="1"/>
  <c r="Q148" i="1"/>
  <c r="O148" i="1"/>
  <c r="M148" i="1"/>
  <c r="K148" i="1"/>
  <c r="I148" i="1"/>
  <c r="G148" i="1"/>
  <c r="E148" i="1"/>
  <c r="C148" i="1"/>
  <c r="R147" i="1"/>
  <c r="S147" i="1"/>
  <c r="P147" i="1"/>
  <c r="Q147" i="1"/>
  <c r="N147" i="1"/>
  <c r="O147" i="1"/>
  <c r="L147" i="1"/>
  <c r="M147" i="1"/>
  <c r="J147" i="1"/>
  <c r="K147" i="1"/>
  <c r="H147" i="1"/>
  <c r="I147" i="1"/>
  <c r="F147" i="1"/>
  <c r="G147" i="1"/>
  <c r="D147" i="1"/>
  <c r="E147" i="1"/>
  <c r="S146" i="1"/>
  <c r="Q146" i="1"/>
  <c r="O146" i="1"/>
  <c r="M146" i="1"/>
  <c r="K146" i="1"/>
  <c r="I146" i="1"/>
  <c r="G146" i="1"/>
  <c r="E146" i="1"/>
  <c r="S145" i="1"/>
  <c r="Q145" i="1"/>
  <c r="O145" i="1"/>
  <c r="M145" i="1"/>
  <c r="K145" i="1"/>
  <c r="I145" i="1"/>
  <c r="G145" i="1"/>
  <c r="S144" i="1"/>
  <c r="Q144" i="1"/>
  <c r="O144" i="1"/>
  <c r="M144" i="1"/>
  <c r="K144" i="1"/>
  <c r="I144" i="1"/>
  <c r="G144" i="1"/>
  <c r="S143" i="1"/>
  <c r="Q143" i="1"/>
  <c r="M143" i="1"/>
  <c r="E145" i="1"/>
  <c r="E144" i="1"/>
  <c r="C154" i="1"/>
  <c r="C153" i="1"/>
  <c r="C152" i="1"/>
  <c r="C151" i="1"/>
  <c r="C150" i="1"/>
  <c r="B147" i="1"/>
  <c r="C147" i="1"/>
  <c r="C146" i="1"/>
  <c r="C145" i="1"/>
  <c r="C144" i="1"/>
  <c r="O143" i="1"/>
  <c r="K143" i="1"/>
  <c r="I143" i="1"/>
  <c r="G143" i="1"/>
  <c r="E143" i="1"/>
  <c r="C143" i="1"/>
  <c r="R135" i="1"/>
  <c r="S135" i="1"/>
  <c r="S134" i="1"/>
  <c r="S133" i="1"/>
  <c r="S132" i="1"/>
  <c r="P135" i="1"/>
  <c r="Q135" i="1"/>
  <c r="Q134" i="1"/>
  <c r="Q133" i="1"/>
  <c r="Q132" i="1"/>
  <c r="N135" i="1"/>
  <c r="O135" i="1"/>
  <c r="O134" i="1"/>
  <c r="O133" i="1"/>
  <c r="O132" i="1"/>
  <c r="L135" i="1"/>
  <c r="M135" i="1"/>
  <c r="M132" i="1"/>
  <c r="M133" i="1"/>
  <c r="M134" i="1"/>
  <c r="J135" i="1"/>
  <c r="K135" i="1"/>
  <c r="K134" i="1"/>
  <c r="K133" i="1"/>
  <c r="K132" i="1"/>
  <c r="H135" i="1"/>
  <c r="I135" i="1"/>
  <c r="I134" i="1"/>
  <c r="I133" i="1"/>
  <c r="I132" i="1"/>
  <c r="F135" i="1"/>
  <c r="G135" i="1"/>
  <c r="G134" i="1"/>
  <c r="G133" i="1"/>
  <c r="G132" i="1"/>
  <c r="B135" i="1"/>
  <c r="C135" i="1"/>
  <c r="D135" i="1"/>
  <c r="E135" i="1"/>
  <c r="E134" i="1"/>
  <c r="E133" i="1"/>
  <c r="E132" i="1"/>
  <c r="C134" i="1"/>
  <c r="C133" i="1"/>
  <c r="C132" i="1"/>
  <c r="R125" i="1"/>
  <c r="AB36" i="1"/>
  <c r="J42" i="1"/>
  <c r="S42" i="1"/>
  <c r="S125" i="1"/>
  <c r="S124" i="1"/>
  <c r="S123" i="1"/>
  <c r="S122" i="1"/>
  <c r="S121" i="1"/>
  <c r="S120" i="1"/>
  <c r="S119" i="1"/>
  <c r="S118" i="1"/>
  <c r="S117" i="1"/>
  <c r="S116" i="1"/>
  <c r="S115" i="1"/>
  <c r="S114" i="1"/>
  <c r="P125" i="1"/>
  <c r="Q124" i="1"/>
  <c r="AA36" i="1"/>
  <c r="I42" i="1"/>
  <c r="R42" i="1"/>
  <c r="Q125" i="1"/>
  <c r="Q123" i="1"/>
  <c r="Q122" i="1"/>
  <c r="Q121" i="1"/>
  <c r="Q120" i="1"/>
  <c r="Q119" i="1"/>
  <c r="Q118" i="1"/>
  <c r="Q117" i="1"/>
  <c r="Q116" i="1"/>
  <c r="Q115" i="1"/>
  <c r="Q114" i="1"/>
  <c r="N125" i="1"/>
  <c r="Z36" i="1"/>
  <c r="H42" i="1"/>
  <c r="Q42" i="1"/>
  <c r="O125" i="1"/>
  <c r="O124" i="1"/>
  <c r="O123" i="1"/>
  <c r="O122" i="1"/>
  <c r="O121" i="1"/>
  <c r="O120" i="1"/>
  <c r="O119" i="1"/>
  <c r="O118" i="1"/>
  <c r="O117" i="1"/>
  <c r="O116" i="1"/>
  <c r="O115" i="1"/>
  <c r="O114" i="1"/>
  <c r="B125" i="1"/>
  <c r="T36" i="1"/>
  <c r="B42" i="1"/>
  <c r="K42" i="1"/>
  <c r="C125" i="1"/>
  <c r="D125" i="1"/>
  <c r="U36" i="1"/>
  <c r="C42" i="1"/>
  <c r="L42" i="1"/>
  <c r="E125" i="1"/>
  <c r="F125" i="1"/>
  <c r="V36" i="1"/>
  <c r="D42" i="1"/>
  <c r="M42" i="1"/>
  <c r="G125" i="1"/>
  <c r="H125" i="1"/>
  <c r="W36" i="1"/>
  <c r="E42" i="1"/>
  <c r="N42" i="1"/>
  <c r="I125" i="1"/>
  <c r="J125" i="1"/>
  <c r="X36" i="1"/>
  <c r="F42" i="1"/>
  <c r="O42" i="1"/>
  <c r="K125" i="1"/>
  <c r="Y36" i="1"/>
  <c r="G42" i="1"/>
  <c r="P42" i="1"/>
  <c r="M125" i="1"/>
  <c r="M124" i="1"/>
  <c r="M123" i="1"/>
  <c r="M122" i="1"/>
  <c r="M121" i="1"/>
  <c r="M120" i="1"/>
  <c r="M119" i="1"/>
  <c r="M118" i="1"/>
  <c r="M117" i="1"/>
  <c r="M116" i="1"/>
  <c r="M115" i="1"/>
  <c r="M114" i="1"/>
  <c r="K124" i="1"/>
  <c r="K123" i="1"/>
  <c r="K122" i="1"/>
  <c r="K121" i="1"/>
  <c r="K120" i="1"/>
  <c r="K119" i="1"/>
  <c r="K118" i="1"/>
  <c r="K117" i="1"/>
  <c r="K116" i="1"/>
  <c r="K115" i="1"/>
  <c r="K114" i="1"/>
  <c r="I124" i="1"/>
  <c r="I123" i="1"/>
  <c r="I122" i="1"/>
  <c r="I121" i="1"/>
  <c r="I120" i="1"/>
  <c r="I119" i="1"/>
  <c r="I118" i="1"/>
  <c r="I117" i="1"/>
  <c r="I116" i="1"/>
  <c r="I115" i="1"/>
  <c r="I114" i="1"/>
  <c r="G124" i="1"/>
  <c r="G123" i="1"/>
  <c r="G122" i="1"/>
  <c r="G121" i="1"/>
  <c r="G120" i="1"/>
  <c r="G119" i="1"/>
  <c r="G118" i="1"/>
  <c r="G117" i="1"/>
  <c r="G116" i="1"/>
  <c r="G115" i="1"/>
  <c r="G114" i="1"/>
  <c r="E124" i="1"/>
  <c r="E123" i="1"/>
  <c r="E122" i="1"/>
  <c r="E121" i="1"/>
  <c r="E120" i="1"/>
  <c r="E119" i="1"/>
  <c r="E118" i="1"/>
  <c r="E117" i="1"/>
  <c r="E116" i="1"/>
  <c r="E115" i="1"/>
  <c r="E114" i="1"/>
  <c r="C124" i="1"/>
  <c r="C123" i="1"/>
  <c r="C122" i="1"/>
  <c r="C121" i="1"/>
  <c r="C120" i="1"/>
  <c r="C119" i="1"/>
  <c r="C118" i="1"/>
  <c r="C117" i="1"/>
  <c r="C116" i="1"/>
  <c r="C115" i="1"/>
  <c r="C114" i="1"/>
  <c r="AB86" i="1"/>
  <c r="AB100" i="1"/>
  <c r="AA100" i="1"/>
  <c r="Z100" i="1"/>
  <c r="Y86" i="1"/>
  <c r="Y100" i="1"/>
  <c r="X100" i="1"/>
  <c r="W100" i="1"/>
  <c r="V86" i="1"/>
  <c r="V100" i="1"/>
  <c r="U100" i="1"/>
  <c r="T100" i="1"/>
  <c r="S86" i="1"/>
  <c r="S100" i="1"/>
  <c r="R100" i="1"/>
  <c r="Q100" i="1"/>
  <c r="P86" i="1"/>
  <c r="P100" i="1"/>
  <c r="O100" i="1"/>
  <c r="N100" i="1"/>
  <c r="M86" i="1"/>
  <c r="M100" i="1"/>
  <c r="L100" i="1"/>
  <c r="K100" i="1"/>
  <c r="J86" i="1"/>
  <c r="J100" i="1"/>
  <c r="I100" i="1"/>
  <c r="H100" i="1"/>
  <c r="G86" i="1"/>
  <c r="G100" i="1"/>
  <c r="F100" i="1"/>
  <c r="E100" i="1"/>
  <c r="D86" i="1"/>
  <c r="D100" i="1"/>
  <c r="C100" i="1"/>
  <c r="AB85" i="1"/>
  <c r="AB99" i="1"/>
  <c r="AA99" i="1"/>
  <c r="Z99" i="1"/>
  <c r="Y85" i="1"/>
  <c r="Y99" i="1"/>
  <c r="X99" i="1"/>
  <c r="W99" i="1"/>
  <c r="V85" i="1"/>
  <c r="V99" i="1"/>
  <c r="U99" i="1"/>
  <c r="T99" i="1"/>
  <c r="S85" i="1"/>
  <c r="S99" i="1"/>
  <c r="R99" i="1"/>
  <c r="Q99" i="1"/>
  <c r="P85" i="1"/>
  <c r="P99" i="1"/>
  <c r="O99" i="1"/>
  <c r="N99" i="1"/>
  <c r="M85" i="1"/>
  <c r="M99" i="1"/>
  <c r="L99" i="1"/>
  <c r="K99" i="1"/>
  <c r="J85" i="1"/>
  <c r="J99" i="1"/>
  <c r="I99" i="1"/>
  <c r="H99" i="1"/>
  <c r="G85" i="1"/>
  <c r="G99" i="1"/>
  <c r="F99" i="1"/>
  <c r="E99" i="1"/>
  <c r="D85" i="1"/>
  <c r="D99" i="1"/>
  <c r="C99" i="1"/>
  <c r="AB84" i="1"/>
  <c r="AB98" i="1"/>
  <c r="AA98" i="1"/>
  <c r="Z98" i="1"/>
  <c r="Y84" i="1"/>
  <c r="Y98" i="1"/>
  <c r="X98" i="1"/>
  <c r="W98" i="1"/>
  <c r="V84" i="1"/>
  <c r="V98" i="1"/>
  <c r="U98" i="1"/>
  <c r="T98" i="1"/>
  <c r="S84" i="1"/>
  <c r="S98" i="1"/>
  <c r="R98" i="1"/>
  <c r="Q98" i="1"/>
  <c r="P84" i="1"/>
  <c r="P98" i="1"/>
  <c r="O98" i="1"/>
  <c r="N98" i="1"/>
  <c r="M84" i="1"/>
  <c r="M98" i="1"/>
  <c r="L98" i="1"/>
  <c r="K98" i="1"/>
  <c r="J84" i="1"/>
  <c r="J98" i="1"/>
  <c r="I98" i="1"/>
  <c r="H98" i="1"/>
  <c r="G84" i="1"/>
  <c r="G98" i="1"/>
  <c r="F98" i="1"/>
  <c r="E98" i="1"/>
  <c r="D84" i="1"/>
  <c r="D98" i="1"/>
  <c r="C98" i="1"/>
  <c r="B100" i="1"/>
  <c r="B99" i="1"/>
  <c r="B98" i="1"/>
  <c r="AB93" i="1"/>
  <c r="AB107" i="1"/>
  <c r="AA107" i="1"/>
  <c r="Z107" i="1"/>
  <c r="Y93" i="1"/>
  <c r="Y107" i="1"/>
  <c r="X107" i="1"/>
  <c r="W107" i="1"/>
  <c r="V93" i="1"/>
  <c r="V107" i="1"/>
  <c r="U107" i="1"/>
  <c r="T107" i="1"/>
  <c r="S93" i="1"/>
  <c r="S107" i="1"/>
  <c r="R107" i="1"/>
  <c r="Q107" i="1"/>
  <c r="P93" i="1"/>
  <c r="P107" i="1"/>
  <c r="O107" i="1"/>
  <c r="N107" i="1"/>
  <c r="M93" i="1"/>
  <c r="M107" i="1"/>
  <c r="L107" i="1"/>
  <c r="K107" i="1"/>
  <c r="J93" i="1"/>
  <c r="J107" i="1"/>
  <c r="I107" i="1"/>
  <c r="H107" i="1"/>
  <c r="G93" i="1"/>
  <c r="G107" i="1"/>
  <c r="F107" i="1"/>
  <c r="E107" i="1"/>
  <c r="D93" i="1"/>
  <c r="D107" i="1"/>
  <c r="C107" i="1"/>
  <c r="AB92" i="1"/>
  <c r="AB106" i="1"/>
  <c r="AA106" i="1"/>
  <c r="Z106" i="1"/>
  <c r="Y92" i="1"/>
  <c r="Y106" i="1"/>
  <c r="X106" i="1"/>
  <c r="W106" i="1"/>
  <c r="V92" i="1"/>
  <c r="V106" i="1"/>
  <c r="U106" i="1"/>
  <c r="T106" i="1"/>
  <c r="S92" i="1"/>
  <c r="S106" i="1"/>
  <c r="R106" i="1"/>
  <c r="Q106" i="1"/>
  <c r="P92" i="1"/>
  <c r="P106" i="1"/>
  <c r="O106" i="1"/>
  <c r="N106" i="1"/>
  <c r="M92" i="1"/>
  <c r="M106" i="1"/>
  <c r="L106" i="1"/>
  <c r="K106" i="1"/>
  <c r="J92" i="1"/>
  <c r="J106" i="1"/>
  <c r="I106" i="1"/>
  <c r="H106" i="1"/>
  <c r="G92" i="1"/>
  <c r="G106" i="1"/>
  <c r="F106" i="1"/>
  <c r="E106" i="1"/>
  <c r="D92" i="1"/>
  <c r="D106" i="1"/>
  <c r="C106" i="1"/>
  <c r="AB91" i="1"/>
  <c r="AB105" i="1"/>
  <c r="AA105" i="1"/>
  <c r="Z105" i="1"/>
  <c r="Y91" i="1"/>
  <c r="Y105" i="1"/>
  <c r="X105" i="1"/>
  <c r="W105" i="1"/>
  <c r="V91" i="1"/>
  <c r="V105" i="1"/>
  <c r="U105" i="1"/>
  <c r="T105" i="1"/>
  <c r="S91" i="1"/>
  <c r="S105" i="1"/>
  <c r="R105" i="1"/>
  <c r="Q105" i="1"/>
  <c r="P91" i="1"/>
  <c r="P105" i="1"/>
  <c r="O105" i="1"/>
  <c r="N105" i="1"/>
  <c r="M91" i="1"/>
  <c r="M105" i="1"/>
  <c r="L105" i="1"/>
  <c r="K105" i="1"/>
  <c r="J91" i="1"/>
  <c r="J105" i="1"/>
  <c r="I105" i="1"/>
  <c r="H105" i="1"/>
  <c r="G91" i="1"/>
  <c r="G105" i="1"/>
  <c r="F105" i="1"/>
  <c r="E105" i="1"/>
  <c r="D91" i="1"/>
  <c r="D105" i="1"/>
  <c r="C105" i="1"/>
  <c r="B107" i="1"/>
  <c r="B106" i="1"/>
  <c r="B105" i="1"/>
  <c r="AB90" i="1"/>
  <c r="AB104" i="1"/>
  <c r="AA104" i="1"/>
  <c r="Z104" i="1"/>
  <c r="Y90" i="1"/>
  <c r="Y104" i="1"/>
  <c r="X104" i="1"/>
  <c r="W104" i="1"/>
  <c r="V90" i="1"/>
  <c r="V104" i="1"/>
  <c r="U104" i="1"/>
  <c r="T104" i="1"/>
  <c r="S90" i="1"/>
  <c r="S104" i="1"/>
  <c r="R104" i="1"/>
  <c r="Q104" i="1"/>
  <c r="P90" i="1"/>
  <c r="P104" i="1"/>
  <c r="O104" i="1"/>
  <c r="N104" i="1"/>
  <c r="M90" i="1"/>
  <c r="M104" i="1"/>
  <c r="L104" i="1"/>
  <c r="K104" i="1"/>
  <c r="J90" i="1"/>
  <c r="J104" i="1"/>
  <c r="I104" i="1"/>
  <c r="H104" i="1"/>
  <c r="G90" i="1"/>
  <c r="G104" i="1"/>
  <c r="F104" i="1"/>
  <c r="E104" i="1"/>
  <c r="D90" i="1"/>
  <c r="D104" i="1"/>
  <c r="C104" i="1"/>
  <c r="AB89" i="1"/>
  <c r="AB103" i="1"/>
  <c r="AA103" i="1"/>
  <c r="Z103" i="1"/>
  <c r="Y89" i="1"/>
  <c r="Y103" i="1"/>
  <c r="X103" i="1"/>
  <c r="W103" i="1"/>
  <c r="V89" i="1"/>
  <c r="V103" i="1"/>
  <c r="U103" i="1"/>
  <c r="T103" i="1"/>
  <c r="S89" i="1"/>
  <c r="S103" i="1"/>
  <c r="R103" i="1"/>
  <c r="Q103" i="1"/>
  <c r="P89" i="1"/>
  <c r="P103" i="1"/>
  <c r="O103" i="1"/>
  <c r="N103" i="1"/>
  <c r="M89" i="1"/>
  <c r="M103" i="1"/>
  <c r="L103" i="1"/>
  <c r="K103" i="1"/>
  <c r="J89" i="1"/>
  <c r="J103" i="1"/>
  <c r="I103" i="1"/>
  <c r="H103" i="1"/>
  <c r="G89" i="1"/>
  <c r="G103" i="1"/>
  <c r="F103" i="1"/>
  <c r="E103" i="1"/>
  <c r="D89" i="1"/>
  <c r="D103" i="1"/>
  <c r="C103" i="1"/>
  <c r="B103" i="1"/>
  <c r="AB88" i="1"/>
  <c r="AB102" i="1"/>
  <c r="AA102" i="1"/>
  <c r="Z102" i="1"/>
  <c r="Y88" i="1"/>
  <c r="Y102" i="1"/>
  <c r="X102" i="1"/>
  <c r="W102" i="1"/>
  <c r="V88" i="1"/>
  <c r="V102" i="1"/>
  <c r="U102" i="1"/>
  <c r="T102" i="1"/>
  <c r="S88" i="1"/>
  <c r="S102" i="1"/>
  <c r="R102" i="1"/>
  <c r="Q102" i="1"/>
  <c r="P88" i="1"/>
  <c r="P102" i="1"/>
  <c r="O102" i="1"/>
  <c r="N102" i="1"/>
  <c r="M88" i="1"/>
  <c r="M102" i="1"/>
  <c r="L102" i="1"/>
  <c r="K102" i="1"/>
  <c r="J88" i="1"/>
  <c r="J102" i="1"/>
  <c r="I102" i="1"/>
  <c r="H102" i="1"/>
  <c r="G88" i="1"/>
  <c r="G102" i="1"/>
  <c r="F102" i="1"/>
  <c r="E102" i="1"/>
  <c r="D88" i="1"/>
  <c r="D102" i="1"/>
  <c r="C102" i="1"/>
  <c r="B102" i="1"/>
  <c r="B104" i="1"/>
  <c r="AB87" i="1"/>
  <c r="AB75" i="1"/>
  <c r="AB101" i="1"/>
  <c r="AA87" i="1"/>
  <c r="AA101" i="1"/>
  <c r="Z87" i="1"/>
  <c r="Z101" i="1"/>
  <c r="Y87" i="1"/>
  <c r="Y75" i="1"/>
  <c r="Y101" i="1"/>
  <c r="X87" i="1"/>
  <c r="X101" i="1"/>
  <c r="W87" i="1"/>
  <c r="W101" i="1"/>
  <c r="V87" i="1"/>
  <c r="V75" i="1"/>
  <c r="V101" i="1"/>
  <c r="U87" i="1"/>
  <c r="U101" i="1"/>
  <c r="T87" i="1"/>
  <c r="T101" i="1"/>
  <c r="S87" i="1"/>
  <c r="S75" i="1"/>
  <c r="S101" i="1"/>
  <c r="R87" i="1"/>
  <c r="R101" i="1"/>
  <c r="Q87" i="1"/>
  <c r="Q101" i="1"/>
  <c r="P87" i="1"/>
  <c r="P75" i="1"/>
  <c r="P101" i="1"/>
  <c r="O87" i="1"/>
  <c r="O101" i="1"/>
  <c r="N87" i="1"/>
  <c r="N101" i="1"/>
  <c r="M87" i="1"/>
  <c r="M75" i="1"/>
  <c r="M101" i="1"/>
  <c r="L87" i="1"/>
  <c r="L101" i="1"/>
  <c r="K87" i="1"/>
  <c r="K101" i="1"/>
  <c r="J87" i="1"/>
  <c r="J75" i="1"/>
  <c r="J101" i="1"/>
  <c r="I87" i="1"/>
  <c r="I101" i="1"/>
  <c r="H87" i="1"/>
  <c r="H101" i="1"/>
  <c r="G87" i="1"/>
  <c r="G75" i="1"/>
  <c r="G101" i="1"/>
  <c r="F87" i="1"/>
  <c r="F101" i="1"/>
  <c r="E87" i="1"/>
  <c r="E101" i="1"/>
  <c r="D87" i="1"/>
  <c r="D75" i="1"/>
  <c r="D101" i="1"/>
  <c r="C87" i="1"/>
  <c r="C101" i="1"/>
  <c r="B87" i="1"/>
  <c r="B101" i="1"/>
  <c r="S76" i="1"/>
  <c r="AB78" i="1"/>
  <c r="AA78" i="1"/>
  <c r="Z78" i="1"/>
  <c r="Y78" i="1"/>
  <c r="X78" i="1"/>
  <c r="W78" i="1"/>
  <c r="V78" i="1"/>
  <c r="U78" i="1"/>
  <c r="T78" i="1"/>
  <c r="S78" i="1"/>
  <c r="R78" i="1"/>
  <c r="Q78" i="1"/>
  <c r="P78" i="1"/>
  <c r="O78" i="1"/>
  <c r="N78" i="1"/>
  <c r="M78" i="1"/>
  <c r="L77" i="1"/>
  <c r="L78" i="1"/>
  <c r="K77" i="1"/>
  <c r="K78" i="1"/>
  <c r="J78" i="1"/>
  <c r="I78" i="1"/>
  <c r="H78" i="1"/>
  <c r="G78" i="1"/>
  <c r="F78" i="1"/>
  <c r="E78" i="1"/>
  <c r="D78" i="1"/>
  <c r="C78" i="1"/>
  <c r="B78" i="1"/>
  <c r="G36" i="1"/>
  <c r="P36" i="1"/>
  <c r="Y42" i="1"/>
  <c r="Y30" i="1"/>
  <c r="Y29" i="1"/>
  <c r="Y17" i="1"/>
  <c r="Y16" i="1"/>
  <c r="AB76" i="1"/>
  <c r="Y76" i="1"/>
  <c r="S58" i="1"/>
  <c r="R58" i="1"/>
  <c r="AB58" i="1"/>
  <c r="AA58" i="1"/>
  <c r="J58" i="1"/>
  <c r="I58" i="1"/>
  <c r="R36" i="1"/>
  <c r="Q36" i="1"/>
  <c r="I36" i="1"/>
  <c r="AA42" i="1"/>
  <c r="H36" i="1"/>
  <c r="AB30" i="1"/>
  <c r="AA30" i="1"/>
  <c r="Z30" i="1"/>
  <c r="AB29" i="1"/>
  <c r="AA29" i="1"/>
  <c r="Z29" i="1"/>
  <c r="X29" i="1"/>
  <c r="AB17" i="1"/>
  <c r="AB16" i="1"/>
  <c r="AA17" i="1"/>
  <c r="AA16" i="1"/>
  <c r="Z17" i="1"/>
  <c r="Z16" i="1"/>
  <c r="B298" i="1"/>
  <c r="B297" i="1"/>
  <c r="B296" i="1"/>
  <c r="B295" i="1"/>
  <c r="B294" i="1"/>
  <c r="B293" i="1"/>
  <c r="B292" i="1"/>
  <c r="B291" i="1"/>
  <c r="H285" i="1"/>
  <c r="H284" i="1"/>
  <c r="H283" i="1"/>
  <c r="H282" i="1"/>
  <c r="H281" i="1"/>
  <c r="H280" i="1"/>
  <c r="H279" i="1"/>
  <c r="J76" i="1"/>
  <c r="B36" i="1"/>
  <c r="Z42" i="1"/>
  <c r="S36" i="1"/>
  <c r="O36" i="1"/>
  <c r="N36" i="1"/>
  <c r="M36" i="1"/>
  <c r="L36" i="1"/>
  <c r="K36" i="1"/>
  <c r="J36" i="1"/>
  <c r="F36" i="1"/>
  <c r="E36" i="1"/>
  <c r="D36" i="1"/>
  <c r="W16" i="1"/>
  <c r="W17" i="1"/>
  <c r="X17" i="1"/>
  <c r="V17" i="1"/>
  <c r="U17" i="1"/>
  <c r="T17" i="1"/>
  <c r="X16" i="1"/>
  <c r="V16" i="1"/>
  <c r="AB42" i="1"/>
  <c r="B230" i="1"/>
  <c r="V76" i="1"/>
  <c r="P76" i="1"/>
  <c r="O239" i="1"/>
  <c r="N239" i="1"/>
  <c r="K239" i="1"/>
  <c r="J239" i="1"/>
  <c r="I239" i="1"/>
  <c r="H239" i="1"/>
  <c r="G239" i="1"/>
  <c r="F239" i="1"/>
  <c r="E239" i="1"/>
  <c r="D239" i="1"/>
  <c r="C239" i="1"/>
  <c r="B239" i="1"/>
  <c r="M76" i="1"/>
  <c r="G76" i="1"/>
  <c r="D76" i="1"/>
  <c r="W58" i="1"/>
  <c r="Q58" i="1"/>
  <c r="O58" i="1"/>
  <c r="N58" i="1"/>
  <c r="M58" i="1"/>
  <c r="L58" i="1"/>
  <c r="K58" i="1"/>
  <c r="H58" i="1"/>
  <c r="F58" i="1"/>
  <c r="E58" i="1"/>
  <c r="D58" i="1"/>
  <c r="C58" i="1"/>
  <c r="B58" i="1"/>
  <c r="Z58" i="1"/>
  <c r="X58" i="1"/>
  <c r="V58" i="1"/>
  <c r="U58" i="1"/>
  <c r="T58" i="1"/>
  <c r="B284" i="1"/>
  <c r="B285" i="1"/>
  <c r="N271" i="1"/>
  <c r="N272" i="1"/>
  <c r="H271" i="1"/>
  <c r="H272" i="1"/>
  <c r="H273" i="1"/>
  <c r="B271" i="1"/>
  <c r="B272" i="1"/>
  <c r="B273" i="1"/>
  <c r="B283" i="1"/>
  <c r="B282" i="1"/>
  <c r="B281" i="1"/>
  <c r="B280" i="1"/>
  <c r="B279" i="1"/>
  <c r="N270" i="1"/>
  <c r="N269" i="1"/>
  <c r="N268" i="1"/>
  <c r="N267" i="1"/>
  <c r="N266" i="1"/>
  <c r="H270" i="1"/>
  <c r="H269" i="1"/>
  <c r="H268" i="1"/>
  <c r="H267" i="1"/>
  <c r="H266" i="1"/>
  <c r="B270" i="1"/>
  <c r="B269" i="1"/>
  <c r="B268" i="1"/>
  <c r="B267" i="1"/>
  <c r="B266" i="1"/>
  <c r="C36" i="1"/>
  <c r="W42" i="1"/>
  <c r="U42" i="1"/>
  <c r="X42" i="1"/>
  <c r="V42" i="1"/>
  <c r="T42" i="1"/>
  <c r="X30" i="1"/>
  <c r="W30" i="1"/>
  <c r="V30" i="1"/>
  <c r="U30" i="1"/>
  <c r="T30" i="1"/>
  <c r="W29" i="1"/>
  <c r="V29" i="1"/>
  <c r="U29" i="1"/>
  <c r="T29" i="1"/>
  <c r="T16" i="1"/>
  <c r="U16" i="1"/>
</calcChain>
</file>

<file path=xl/comments1.xml><?xml version="1.0" encoding="utf-8"?>
<comments xmlns="http://schemas.openxmlformats.org/spreadsheetml/2006/main">
  <authors>
    <author>jgc</author>
  </authors>
  <commentList>
    <comment ref="B2" authorId="0" shapeId="0">
      <text>
        <r>
          <rPr>
            <sz val="8"/>
            <color indexed="81"/>
            <rFont val="Tahoma"/>
            <family val="2"/>
          </rPr>
          <t xml:space="preserve">FAVOR DE COLOCAR LOS DATOS DENTRO DE CADA CELDA O CASILLA Y NO MODIFICAR EL FORMATO
</t>
        </r>
      </text>
    </comment>
  </commentList>
</comments>
</file>

<file path=xl/comments2.xml><?xml version="1.0" encoding="utf-8"?>
<comments xmlns="http://schemas.openxmlformats.org/spreadsheetml/2006/main">
  <authors>
    <author>jgc</author>
  </authors>
  <commentList>
    <comment ref="B2" authorId="0" shapeId="0">
      <text>
        <r>
          <rPr>
            <sz val="8"/>
            <color indexed="81"/>
            <rFont val="Tahoma"/>
            <family val="2"/>
          </rPr>
          <t xml:space="preserve">FAVOR DE COLOCAR LOS DATOS DENTRO DE CADA CELDA O CASILLA Y NO MODIFICAR EL FORMATO
</t>
        </r>
      </text>
    </comment>
  </commentList>
</comments>
</file>

<file path=xl/comments3.xml><?xml version="1.0" encoding="utf-8"?>
<comments xmlns="http://schemas.openxmlformats.org/spreadsheetml/2006/main">
  <authors>
    <author>jgc</author>
    <author>Sergio Pascual Conde Maldonado</author>
  </authors>
  <commentList>
    <comment ref="B2" authorId="0" shapeId="0">
      <text>
        <r>
          <rPr>
            <sz val="8"/>
            <color indexed="81"/>
            <rFont val="Tahoma"/>
            <family val="2"/>
          </rPr>
          <t xml:space="preserve">FAVOR DE COLOCAR LOS DATOS DENTRO DE CADA CELDA O CASILLA Y NO MODIFICAR EL FORMATO
</t>
        </r>
      </text>
    </comment>
    <comment ref="V67" authorId="1" shapeId="0">
      <text>
        <r>
          <rPr>
            <b/>
            <sz val="8"/>
            <color indexed="81"/>
            <rFont val="Tahoma"/>
            <family val="2"/>
          </rPr>
          <t>Padrón Nacional de Posgrado</t>
        </r>
      </text>
    </comment>
    <comment ref="V69" authorId="1" shapeId="0">
      <text>
        <r>
          <rPr>
            <b/>
            <sz val="8"/>
            <color indexed="81"/>
            <rFont val="Tahoma"/>
            <family val="2"/>
          </rPr>
          <t>Programa de Fomento a la Calidad</t>
        </r>
      </text>
    </comment>
  </commentList>
</comments>
</file>

<file path=xl/sharedStrings.xml><?xml version="1.0" encoding="utf-8"?>
<sst xmlns="http://schemas.openxmlformats.org/spreadsheetml/2006/main" count="1845" uniqueCount="339">
  <si>
    <t>FORMATO PARA CAPTURA INFORMACIÓN E INDICADORES BÁSICOS DE LA INSTITUCIÓN. PFCE 2018-2019</t>
  </si>
  <si>
    <t>Nombre de la Institución:</t>
  </si>
  <si>
    <t>PROGRAMAS EDUCATIVOS EVALUABLES</t>
  </si>
  <si>
    <r>
      <t>Nivel</t>
    </r>
    <r>
      <rPr>
        <b/>
        <sz val="12"/>
        <rFont val="Arial Narrow"/>
        <family val="2"/>
      </rPr>
      <t xml:space="preserve"> </t>
    </r>
  </si>
  <si>
    <t>TECNICO SUPERIOR UNIVERSITARIO</t>
  </si>
  <si>
    <t>LICENCIATURA</t>
  </si>
  <si>
    <t>ESPECIALIZACIÓN</t>
  </si>
  <si>
    <r>
      <t>Año</t>
    </r>
    <r>
      <rPr>
        <b/>
        <sz val="12"/>
        <rFont val="Arial Narrow"/>
        <family val="2"/>
      </rPr>
      <t xml:space="preserve"> </t>
    </r>
  </si>
  <si>
    <t>May</t>
  </si>
  <si>
    <t>Dic</t>
  </si>
  <si>
    <r>
      <t>Número</t>
    </r>
    <r>
      <rPr>
        <sz val="12"/>
        <rFont val="Arial Narrow"/>
        <family val="2"/>
      </rPr>
      <t xml:space="preserve"> PE</t>
    </r>
  </si>
  <si>
    <r>
      <t>Matrícula</t>
    </r>
    <r>
      <rPr>
        <sz val="12"/>
        <rFont val="Arial Narrow"/>
        <family val="2"/>
      </rPr>
      <t xml:space="preserve"> </t>
    </r>
  </si>
  <si>
    <t>MAESTRIA</t>
  </si>
  <si>
    <t>DOCTORADO</t>
  </si>
  <si>
    <t>TOTAL</t>
  </si>
  <si>
    <t>PROGRAMAS EDUCATIVOS NO EVALUABLES</t>
  </si>
  <si>
    <t>TSU</t>
  </si>
  <si>
    <t>MAESTRÍA</t>
  </si>
  <si>
    <t>PROGRAMAS EDUCATIVOS (EVALUABLES Y NO EVALUABLES)</t>
  </si>
  <si>
    <t>Nota: Las celdas o casillas sombreadas no deben ser llenadas. Son Fórmulas para calcular automaticamente. Favor de no mover o modificar el formato. Introducir los datos sólo en las casillas en blanco.</t>
  </si>
  <si>
    <t>Área del Conocimiento</t>
  </si>
  <si>
    <t xml:space="preserve">MATRICULA POR ÁREA DEL CONOCIMIENTO Y TIPO </t>
  </si>
  <si>
    <t>TSU/PA</t>
  </si>
  <si>
    <t>Licenciatura</t>
  </si>
  <si>
    <t>Posgrado</t>
  </si>
  <si>
    <t>Educación</t>
  </si>
  <si>
    <t>Artes y Humanidades</t>
  </si>
  <si>
    <t>Ciencias Sociales, Administración y Derecho</t>
  </si>
  <si>
    <t>Ciencias Naturales, Exactas y de la Computación</t>
  </si>
  <si>
    <t>Ingeniría, Manufactura y Construcción</t>
  </si>
  <si>
    <t>Agronomía y Veterinaria</t>
  </si>
  <si>
    <t>Salud</t>
  </si>
  <si>
    <t>Servicios</t>
  </si>
  <si>
    <t xml:space="preserve">NORMATIVA INSTITUCIONAL </t>
  </si>
  <si>
    <t>Actualizados en los últimos cinco años</t>
  </si>
  <si>
    <t xml:space="preserve">Año de aprobación </t>
  </si>
  <si>
    <t xml:space="preserve">Leyes y Reglamentos </t>
  </si>
  <si>
    <t>SI</t>
  </si>
  <si>
    <t>NO</t>
  </si>
  <si>
    <t xml:space="preserve">Ley Orgánica </t>
  </si>
  <si>
    <t xml:space="preserve">Estatuto General o Reglamento Orgánico </t>
  </si>
  <si>
    <t xml:space="preserve">Reglamento de Personal Académico </t>
  </si>
  <si>
    <t xml:space="preserve">Reglamento del Servicio Social </t>
  </si>
  <si>
    <t xml:space="preserve">Reglamento para la admisión de estudiantes </t>
  </si>
  <si>
    <t>La normativa institucional actual es la adecuada para sustentar el desarrollo de la universidad y hacer frente a los retos que ha identificado.</t>
  </si>
  <si>
    <t>La institución cuenta con un Consejo Consultivo de Vinculación Social</t>
  </si>
  <si>
    <t>PERSONAL ACADÉMICO</t>
  </si>
  <si>
    <t>H</t>
  </si>
  <si>
    <t>M</t>
  </si>
  <si>
    <t>T</t>
  </si>
  <si>
    <t>Número de profesores de tiempo completo</t>
  </si>
  <si>
    <t>Número de profesores de tiempo parcial (PMT y PA)</t>
  </si>
  <si>
    <t>Total de profesores</t>
  </si>
  <si>
    <t>% de profesores de tiempo completo</t>
  </si>
  <si>
    <t>Profesores de Tiempo Completo con:</t>
  </si>
  <si>
    <t>Especialidad</t>
  </si>
  <si>
    <t>Maestría</t>
  </si>
  <si>
    <t>Doctorado</t>
  </si>
  <si>
    <t>Posgrado en el área de su desempeño</t>
  </si>
  <si>
    <t>Doctorado en el área de su desempeño</t>
  </si>
  <si>
    <t>Pertenencia al SNI / SNC</t>
  </si>
  <si>
    <t>Perfil deseable PRODEP, reconocido por la SEP</t>
  </si>
  <si>
    <t>Participación en el programa de tutoría</t>
  </si>
  <si>
    <t>Profesores (PTC, PMT y PA) que reciben capacitación y/o actualización con al menos 40 horas por año</t>
  </si>
  <si>
    <t>% Profesores de Tiempo Completo con:</t>
  </si>
  <si>
    <t>Perfil deseable PROMEP, reconocido por la SEP</t>
  </si>
  <si>
    <t>PROGRAMAS EDUCATIVOS</t>
  </si>
  <si>
    <t>Concepto</t>
  </si>
  <si>
    <t xml:space="preserve">NUM. </t>
  </si>
  <si>
    <t>%</t>
  </si>
  <si>
    <t>Número y % de PE que realizaron estudios de factibilidad para buscar su pertinencia</t>
  </si>
  <si>
    <t>Número y % de PE actualizados</t>
  </si>
  <si>
    <t>Número y % de programas actualizados en los últimos cinco años</t>
  </si>
  <si>
    <t>Número y % de PE de TSU y Licenciatura evaluados por los CIEES</t>
  </si>
  <si>
    <t>Número y % de programas de TSU/PA y licenciatura en el nivel 1 de los CIEES</t>
  </si>
  <si>
    <t>Número y % de programas de TSU/PA y licenciatura en el nivel 2 de los CIEES</t>
  </si>
  <si>
    <t>Número y % de programas de TSU/PA y licenciatura en el nivel 3 de los CIEES</t>
  </si>
  <si>
    <t>Número y % de programas de TSU/PA y licenciatura acreditados</t>
  </si>
  <si>
    <t>Número y % de PE de TSU y Lic.  de calidad*</t>
  </si>
  <si>
    <t>Número y % de programas de posgrado reconocidos por el Programa Nacional de Posgrado de Calidad (PNPC SEP-CONACYT)</t>
  </si>
  <si>
    <t>Nota: En este caso las celdas o casillas sombreadas no deben ser llenadas, ya que no se solicita información en esa ubicación</t>
  </si>
  <si>
    <t>Matrícula Evaluable en PE de Calidad</t>
  </si>
  <si>
    <t>Núm.</t>
  </si>
  <si>
    <t>Número y % de matrícula de TSU y Lic. atendida en PE (evaluables) de calidad</t>
  </si>
  <si>
    <t>Número y % de Matrícula de PE de posgrado atendida en PE reconocidos por el Padrón Nacional de Posgrado (PNP SEP-CONACyT)</t>
  </si>
  <si>
    <t>Número y % de Matrícula de PE de posgrado atendida en PE reconocidos por el Programa de Fomento de la Calidad (PFC)</t>
  </si>
  <si>
    <t>Número y % de Matrícula de PE de posgrado atendida en PE reconocios por el Programa Nacional de Posgrado de Calida (PNPC SEP-CONACyT)</t>
  </si>
  <si>
    <t>* Considerar PE de calidad, los PE de TSU/PA y LIC que se encuentran en el Nivel 1 del padrón de PE evaluados por los CIEES o acreditados por un organismo reconocido por el COPAES.</t>
  </si>
  <si>
    <t>* Considerar PE de calidad, los PE de posgrado que están reconocidos en el Padron Nacional de Posgrado de Calidad o en el Padron de Fomento a la Calidad del CONACYT-SEP</t>
  </si>
  <si>
    <t>PROCESOS EDUCATIVOS</t>
  </si>
  <si>
    <t xml:space="preserve">NO. </t>
  </si>
  <si>
    <t>Número y % de becas otorgadas por la institución (TSU/PA, LIC. y Posgrado)</t>
  </si>
  <si>
    <t>Número y % de becas otorgadas por el PRONABES (TSU/PA y LIC)</t>
  </si>
  <si>
    <t>Número y % de becas otorgadas por el CONACyT (Esp. Maest. Y Doc.)</t>
  </si>
  <si>
    <t>Número y % de becas otorgadas por otros programas o instituciones (TSU/PA, Licenciatura y Posgrado)</t>
  </si>
  <si>
    <t>Total del número de becas</t>
  </si>
  <si>
    <t>Número y % de alumnos que reciben tutoría en PE de TSU/PA y LIC.</t>
  </si>
  <si>
    <t>Número y % de estudiantes realizan movilidad académica nacional</t>
  </si>
  <si>
    <t>Número y % de estudiantes que realizan movilidad nacional y que tiene valor curricular</t>
  </si>
  <si>
    <t>Número y % de estudiantes realizan movilidad académica internacional</t>
  </si>
  <si>
    <t>Número y % de estudiantes que realizan movilidad internacional y que tiene valor curricular</t>
  </si>
  <si>
    <t>Número y % de estudiantes de nuevo ingreso</t>
  </si>
  <si>
    <t>Número y % de estudiantes de nuevo ingreso que reciben cursos de regularización para atender sus deficiencias académicas</t>
  </si>
  <si>
    <t>Número y  % de PE de TSU y Licenciatura que aplican procesos colegiados de evaluación del aprendizaje</t>
  </si>
  <si>
    <t>Número y % de programas educativos de TSU y Licenciatura con tasa de titulación superior al 70 %</t>
  </si>
  <si>
    <t>Número y % de programas educativos de TSU y Licenciatura con tasa de retención del 1º. al 2do. año superior al 70 %</t>
  </si>
  <si>
    <t>Numero y % de satisfacción de los estudiantes (**)</t>
  </si>
  <si>
    <t>Para obtener el número y porcentaje de estos indicadores se debe considerar el cálculo de la tasa de titulación conforme a lo que se indicia en el Anexo I de la Guía.</t>
  </si>
  <si>
    <t>(**) Si se cuenta con este estudio se debe de incluir un texto como ANEXO INSTITUCIONAL que describa la forma en que se realiza esta actividad. Para obtener el porcentaje de este indicador hay que considerar el total de encuestados entre los que contestaron positivamente.</t>
  </si>
  <si>
    <t>RESULTADOS EDUCATIVOS</t>
  </si>
  <si>
    <t>Número y % de PE que aplican el EGEL a estudiantes egresados (Licenciatura)</t>
  </si>
  <si>
    <t>Número y % de estudiantes que aplicaron el EGEL (Licenciatura)</t>
  </si>
  <si>
    <t>Número y % de estudiantes que aprobaron el EGEL (Licenciatura)</t>
  </si>
  <si>
    <t>Número y % de estudiantes que aprobaron y que obtuvieron un resultado satisfactorio en el EGEL (Licenciatura)</t>
  </si>
  <si>
    <t>Número y % de estudiantes que aprobaron y que obtuvieron un resultado sobresaliente en el EGEL (Licenciatura)</t>
  </si>
  <si>
    <t>Número y % de PE que aplican el EGETSU a estudiantes egresados (TSU/PA)</t>
  </si>
  <si>
    <t>Número y % de estudiantes que aplicaron el EGETSU (TSU/PA)</t>
  </si>
  <si>
    <t>Número y % de estudiantes que aprobaron el EGETSU (TSU/PA)</t>
  </si>
  <si>
    <t>Número y % de estudiantes que aprobaron y que obtuvieron un resultado satisfactorio en el EGETSU (TSU/PA)</t>
  </si>
  <si>
    <t>Número y % de estudiantes que aprobaron y que obtuvieron un resultado sobresalientes en el EGETSU (TSU/PA)</t>
  </si>
  <si>
    <t>Número y % de PE de licenciatura/campus con estándar 1 del IDAP del CENEVAL</t>
  </si>
  <si>
    <t>Número y % de PE de licenciatura/campus con estándar 2 del IDAP del CENEVAL</t>
  </si>
  <si>
    <t>Número y % de PE de TSU/PA y Licenciatura que se actualizarán incorporando estudios de seguimiento de egresados</t>
  </si>
  <si>
    <t>Número y % de PE posgrado que se actualizarán incorporando estudios de seguimiento de egresados (graduados)</t>
  </si>
  <si>
    <t>Número y % de PE que se actualizarán incorporando estudios de empleadores</t>
  </si>
  <si>
    <t>Número y % de PE que se actualizarán incorporando el servicio social en el plan de estudios</t>
  </si>
  <si>
    <t>Número y % de PE que se actualizarán incorporando la práctica profesional en el plan de estudios</t>
  </si>
  <si>
    <t>Número y % de PE basados en competencias</t>
  </si>
  <si>
    <t>Número y % de PE que incorporan una segunda lengua (preferentemente el inglés) y que es requisito de egreso</t>
  </si>
  <si>
    <t>Número y % de PE que incorporan la temática del medio ambiente y el desarrollo sustentable en sus planes y/o programas de estudio</t>
  </si>
  <si>
    <t>Número y % de PE en los que el 80 % o más de sus egresados consiguieron empleo en menos de seis meses después de egresar</t>
  </si>
  <si>
    <t>Número y % de PE en los que el 80 % o más de sus titulados realizó alguna actividad laboral durante el primer año después de egresar y que coincidió o tuvo relación con sus estudios</t>
  </si>
  <si>
    <t>Conepto</t>
  </si>
  <si>
    <t>M1</t>
  </si>
  <si>
    <t>M2</t>
  </si>
  <si>
    <t>Núm</t>
  </si>
  <si>
    <t>Número y % de egresados (eficiencia terminal) por cohorte generacional del ciclo B; en TSU/PA.</t>
  </si>
  <si>
    <t>Número y % de egresados (eficiencia terminal) por cohorte generacional del ciclo A; en TSU/PA.</t>
  </si>
  <si>
    <t>Número y % de egresados de TSU/PA que consiguieron empleo en menos de seis meses despues de egresar</t>
  </si>
  <si>
    <t>Número y % de titulados de TSU/PA que realizó alguna actividad laboral despues de egresar y que coincidió o tuvo relación con sus estudios</t>
  </si>
  <si>
    <t>Número y % de egresados (eficiencia terminal) por cohorte generacional del ciclo A; en licenciatura.</t>
  </si>
  <si>
    <t>Número y % de egresados (eficiencia terminal) por cohorte generacional del ciclo B; en licenciatura.</t>
  </si>
  <si>
    <t>Número y % de egresados de licenciatura que consiguieron empleo en menos de seis meses despues de egresar</t>
  </si>
  <si>
    <t>Número y % de titulados de licenciatura que realizó alguna actividad laboral despues de egresar y que coincidió o tuvo relación con sus estudios</t>
  </si>
  <si>
    <t>Número y % de satisfacción de los egresados (**)</t>
  </si>
  <si>
    <t>Número y % de opiniones favorables sobre los resultados de los PE de la institución, de una muestra representafiva de la sociedad(**)</t>
  </si>
  <si>
    <t>Número y % de satisfacción de los empleadores sobre el desempeño de los egresados (**)</t>
  </si>
  <si>
    <t>(**) Si se cuenta con este estudio, incluir un texto como ANEXO INSTITUCIONAL que describa la forma en que se realiza esta actividad. Para obtener el porcentaje de este indicador hay que considerar el total de encuestados entre los que contestaron positivamente.</t>
  </si>
  <si>
    <t>M1: Corresponde al número inicial con el que se obtiene el porcentaje de cada concepto.</t>
  </si>
  <si>
    <t>M2: Corresponde al número final con el que se obtiene el porcentaje de cada concepto.</t>
  </si>
  <si>
    <r>
      <t>Cohorte generacional del ciclo A:</t>
    </r>
    <r>
      <rPr>
        <sz val="10"/>
        <rFont val="Arial Narrow"/>
        <family val="2"/>
      </rPr>
      <t xml:space="preserve"> Número de estudiantes de nuevo ingreso matrículados en el 1° período  de un ciclo escolar (Agosto - Diciembre).</t>
    </r>
  </si>
  <si>
    <r>
      <t xml:space="preserve">Cohorte generacional del ciclo B: </t>
    </r>
    <r>
      <rPr>
        <sz val="10"/>
        <rFont val="Arial Narrow"/>
        <family val="2"/>
      </rPr>
      <t>Número de estudiantes de nuevo ingreso matriculados en el 2° período de un ciclo escolar (Enero - Julio).</t>
    </r>
  </si>
  <si>
    <t>GENERACIÓN Y APLICACIÓN DEL CONOCIMIENTO</t>
  </si>
  <si>
    <t>Número de LGAC registradas en el PROMEP</t>
  </si>
  <si>
    <t>Número y % de cuerpos académicos consolidados registrados en el PROMEP</t>
  </si>
  <si>
    <t>Número y % de cuerpos académicos en consolidación registrados en el PROMEP</t>
  </si>
  <si>
    <t>Número y % de cuerpos académicos en formación registrados en el PROMEP</t>
  </si>
  <si>
    <t>Total de cuerpos académicos registrados en el PROMEP</t>
  </si>
  <si>
    <t>INFRAESTRUCTURA: CÓMPUTO</t>
  </si>
  <si>
    <t>Total</t>
  </si>
  <si>
    <t>Obsoletas</t>
  </si>
  <si>
    <t>Dedicadas a los alumnos</t>
  </si>
  <si>
    <t>Dedicadas a los profesores</t>
  </si>
  <si>
    <t>Dedicadas al personal de apoyo</t>
  </si>
  <si>
    <t>Total de computadoras en la institución</t>
  </si>
  <si>
    <t>Relación de computadoras por alumno</t>
  </si>
  <si>
    <t>Relación de computadoras por profesor</t>
  </si>
  <si>
    <t>Número</t>
  </si>
  <si>
    <t>Número y % de computadores por personal de apoyo</t>
  </si>
  <si>
    <t>Si</t>
  </si>
  <si>
    <t>No</t>
  </si>
  <si>
    <t>¿Existe una política institucional para la adquisición de material informático? (**)</t>
  </si>
  <si>
    <t>¿Existen mecanismos para conocer la opinión de profesores y alumnos sobre la calidad de los servicios informáticos? (**)</t>
  </si>
  <si>
    <t>% de construcción de la red interna</t>
  </si>
  <si>
    <r>
      <t xml:space="preserve">INFRAESTRUCTURA: ACERVOS </t>
    </r>
    <r>
      <rPr>
        <b/>
        <sz val="11"/>
        <color indexed="8"/>
        <rFont val="Arial Narrow"/>
        <family val="2"/>
      </rPr>
      <t>Libros y revistas en las bibliotecas de la DES</t>
    </r>
  </si>
  <si>
    <t>Área de conocimiento</t>
  </si>
  <si>
    <t>Matrícula</t>
  </si>
  <si>
    <t>Títulos</t>
  </si>
  <si>
    <t>Volúmenes</t>
  </si>
  <si>
    <t>Suscripciones a revistas</t>
  </si>
  <si>
    <t>B  / A</t>
  </si>
  <si>
    <t>C  / A</t>
  </si>
  <si>
    <t>Suscripciones a revista</t>
  </si>
  <si>
    <t>(A)</t>
  </si>
  <si>
    <t>(B)</t>
  </si>
  <si>
    <t>( C )</t>
  </si>
  <si>
    <t>Número y % de bibliotecas que cuentan con conexión a internet</t>
  </si>
  <si>
    <t>¿Existe una política institucional de adquisición de material bibliográfico? (**)</t>
  </si>
  <si>
    <t>¿Existen mecanismos para conocer la opinión de profesores y alumnos sobre la calidad de los servicios bibliotecarios? (**)</t>
  </si>
  <si>
    <t>(**) En caso afirmativo, incluir un texto como ANEXO INSTITUCIONAL que describa la forma en que se realiza esta actividad.</t>
  </si>
  <si>
    <t>INFRAESTRUCTURA: CUBÍCULOS</t>
  </si>
  <si>
    <t xml:space="preserve">Número y % de profesores de tiempo completo con cubículo individual o compartido </t>
  </si>
  <si>
    <t>GESTIÓN</t>
  </si>
  <si>
    <t>NUM.</t>
  </si>
  <si>
    <t>Número y % de recomendaciones emitidas por el Comité de Administración y Gestión de los CIEES, que han sido atendidas</t>
  </si>
  <si>
    <t>Número y % de funcionarios que han sido capacitados en planeación estratégica</t>
  </si>
  <si>
    <t>Número y % de funcionarios que han sido capacitados para la gestión de IES</t>
  </si>
  <si>
    <t>Monto y % de recursos autogenerados (ingresos propios) respecto al monto total del presupuesto (subsidio ordinario).</t>
  </si>
  <si>
    <t>Monto y % de recursos obtenidos para realizar transferencia tecnológica e innovación con el sector productivo respecto a los ingresos propios</t>
  </si>
  <si>
    <t>Monto y % de recursos generados por actividades de vinculación respecto a los ingresos propios</t>
  </si>
  <si>
    <t>La Instittución tiene el SIIA en operación</t>
  </si>
  <si>
    <t>¿El SIIA calcula los indicadores académicos institucionales? (tasa de egreso y de titulación por cohorte, seguimiento de egresados, indicadores de desempeño docente y los de gestión)</t>
  </si>
  <si>
    <t>Num</t>
  </si>
  <si>
    <t>La Institución cuenta con procesos certificados</t>
  </si>
  <si>
    <t>Numero de procesos certificados</t>
  </si>
  <si>
    <t>Procesos certificados</t>
  </si>
  <si>
    <t>Organismo Certificador</t>
  </si>
  <si>
    <t>Numero de la norma</t>
  </si>
  <si>
    <t>Año de Certificación</t>
  </si>
  <si>
    <t>Duración de la Certificación</t>
  </si>
  <si>
    <t>* Se puede insertar filas para listar los procesos certificados.</t>
  </si>
  <si>
    <t xml:space="preserve">¿Existen mecanismos para la evaluación del personal académico? (**)  </t>
  </si>
  <si>
    <t>¿Existen mecanismos para evaluar la eficiencia en la utilización de los recursos físicos? (**)  </t>
  </si>
  <si>
    <t>¿Existen mecanismos para evaluar la eficiencia en la utilización de los recursos financieros? (**)</t>
  </si>
  <si>
    <t>¿Se realizan estudios para conocer las características, necesidades, circunstancias y expectativas de los estudiantes? (**)</t>
  </si>
  <si>
    <t>¿Se realiza investigación educativa para incidir en la superación del personal académico y en el aprendizaje de los estudiantes? (***)</t>
  </si>
  <si>
    <t>¿Se ha impulsado un Nuevo Modelo Educativo? (***)</t>
  </si>
  <si>
    <t>¿Se cuenta con un Programa Institucional de tutoría? (***)</t>
  </si>
  <si>
    <t>¿Se forma a los estudiantes con capacidades para la vida, actitudes favorables para "aprender a aprender" y habilidades para desempeñarse de manera productiva y competitiva en el mercado laboral? (**)</t>
  </si>
  <si>
    <t>(**) En caso afirmativo, incluir un texto como ANEXO INSTITUCIONAL que describa la forma en que se realiza esta actividad; y en su caso, presentar la evidencia que lo confirmen.</t>
  </si>
  <si>
    <t>(***) En caso afirmativo, incluir un texto como Anexo Institucional, con los resultados e impactos en la formación integral de estudiante; y en su caso, mencionar cuáles han sido los obtaculos y que estrategias se implementarán para su mejora</t>
  </si>
  <si>
    <t>Clave DES</t>
  </si>
  <si>
    <t>Nombre de la DES:</t>
  </si>
  <si>
    <t>Nombre del Campi en donde se encuentra ubicado la DES</t>
  </si>
  <si>
    <t>Disciplinar</t>
  </si>
  <si>
    <t>Multidisciplinar (que cuentan con PE de diferentes áreas del conocimiento)</t>
  </si>
  <si>
    <t>Nombre de las unidades académicas (escuelas, facultades, institutos) que integran la DES:</t>
  </si>
  <si>
    <t>Municipio *</t>
  </si>
  <si>
    <t>Localidad*</t>
  </si>
  <si>
    <t>Clave
Unidad
Académica</t>
  </si>
  <si>
    <t>* Los datos deberán ser presentados conforme al catálogo que elabora el INEGI</t>
  </si>
  <si>
    <t>NOMBRE DEL PROGRAMA EDUCATIVO</t>
  </si>
  <si>
    <t>Reciente creación*</t>
  </si>
  <si>
    <t>Año*</t>
  </si>
  <si>
    <t>Evaluado 
Si = S
No  = N</t>
  </si>
  <si>
    <t>Nivel del PE</t>
  </si>
  <si>
    <t>Nivel CIEES</t>
  </si>
  <si>
    <t>Acreditado</t>
  </si>
  <si>
    <t>PNPC</t>
  </si>
  <si>
    <t>Municipio</t>
  </si>
  <si>
    <t>Localidad</t>
  </si>
  <si>
    <t>PFC</t>
  </si>
  <si>
    <t>PNP</t>
  </si>
  <si>
    <t>Maestrira</t>
  </si>
  <si>
    <t>Nivel 1</t>
  </si>
  <si>
    <t>Nivel 2</t>
  </si>
  <si>
    <t>Nivel 3</t>
  </si>
  <si>
    <t>Reciente creación</t>
  </si>
  <si>
    <t>En Consolidación</t>
  </si>
  <si>
    <t>Consolidado</t>
  </si>
  <si>
    <t>Competencia Internacional</t>
  </si>
  <si>
    <t>Registrar todos los programas educativos de la DES, indicar la clasificación de los CIEES, si ha sido acreditado o si no ha sido evaluado. Puede ocurrir más de una categoría. Marque con una X</t>
  </si>
  <si>
    <t>Año</t>
  </si>
  <si>
    <t>Número y % de la tasa de retención por cohorte generacional del ciclo A; del 1ro. al 2do. Año en TSU/PA .</t>
  </si>
  <si>
    <t>Número y % de la tasa de retención por cohorte generacional del ciclo B; del 1ro. al 2do. Año en TSU/PA .</t>
  </si>
  <si>
    <t>Número y % de la tasa de retención por cohorte generacional del ciclo A; del 1ro. al 2do. Año en licenciatura.</t>
  </si>
  <si>
    <t>Número y % de la tasa de retención por cohorte generacional del ciclo B; del 1ro. al 2do. Año en licenciatura.</t>
  </si>
  <si>
    <t>Total de computadoras en la DES</t>
  </si>
  <si>
    <t>Área del conocimiento</t>
  </si>
  <si>
    <t>Mayo</t>
  </si>
  <si>
    <t>Diciembre</t>
  </si>
  <si>
    <t>Número y % de programas de posgrado incluidos en el Padrón Nacional de Posgrado (PNP)</t>
  </si>
  <si>
    <t>Número y % de programas reconocios en el Programa de Fomento de la Calidad (PFC)</t>
  </si>
  <si>
    <t>i</t>
  </si>
  <si>
    <t>Número y % de PE de TSU y Licenciatura que se actualizaron o incorporaron elementos de enfoques centrados en el estudiante o en el aprendizaje</t>
  </si>
  <si>
    <t>Número y % de PE de TSU y Licenciatura que tienen el currículo flexible</t>
  </si>
  <si>
    <t>No.</t>
  </si>
  <si>
    <t>FORMATO PARA CAPTURA INFORMACIÓN E INDICADORES BÁSICOS DE LA DEPENDENCIA DE EDUCACIÓN SUPERIOR. PFCE 2018-2019</t>
  </si>
  <si>
    <t>Número y % de estudiantes titulados  por cohorte generacional del ciclo A; durante el primer año de egreso de TSU/PA.</t>
  </si>
  <si>
    <t>Número y % de estudiantes titulados  por cohorte generacional del ciclo B; durante el primer año de egreso de TSU/PA.</t>
  </si>
  <si>
    <t xml:space="preserve">Número y % de estudiantes titulados por cohorte generacional del ciclo A; durante el primer año de egreso de licenciatura. </t>
  </si>
  <si>
    <t>Número y % de estudiantes titulados por cohorte generacional del ciclo B; durante el primer año de egreso de licenciatura.</t>
  </si>
  <si>
    <t>Número y % de opiniones favorables sobre los resultados de los PE de la DES, de una muestra representafiva de la sociedad(**)</t>
  </si>
  <si>
    <t xml:space="preserve">NO </t>
  </si>
  <si>
    <t>El PE es evaluable</t>
  </si>
  <si>
    <t>DES a la que pertenece:</t>
  </si>
  <si>
    <t>Nombre del programa educativo:</t>
  </si>
  <si>
    <t>Clave de PE en formato 911:</t>
  </si>
  <si>
    <t>Clave  del formato 911 de la escuela a la que pertenece:</t>
  </si>
  <si>
    <t>Campus:</t>
  </si>
  <si>
    <t>Municipio en el que se imparte el PE:</t>
  </si>
  <si>
    <t>Localidad en donde se imparte el PE</t>
  </si>
  <si>
    <t>DESCRIPCIÓN DEL PROGRAMA EDUCATIVO</t>
  </si>
  <si>
    <t>PA</t>
  </si>
  <si>
    <t>LIC</t>
  </si>
  <si>
    <t>ESP</t>
  </si>
  <si>
    <t>MAE</t>
  </si>
  <si>
    <t>DOC</t>
  </si>
  <si>
    <t>Nivel Educativo:</t>
  </si>
  <si>
    <t>Trimestre</t>
  </si>
  <si>
    <t>Cuatrimestre</t>
  </si>
  <si>
    <t>Semestre</t>
  </si>
  <si>
    <t>Anual</t>
  </si>
  <si>
    <t>Período lectivo:</t>
  </si>
  <si>
    <t>Duración en períodos lectivos:</t>
  </si>
  <si>
    <t>Cursos básico</t>
  </si>
  <si>
    <t>Cursos optativos</t>
  </si>
  <si>
    <t>Porcentaje del plan en:</t>
  </si>
  <si>
    <t>En el PE se ha realizado un estudio de factibilidad que justifica su pertinencia</t>
  </si>
  <si>
    <t>El servicio social está incorporado al PE:</t>
  </si>
  <si>
    <t>El PE aplican procesos colegiados de evaluación del aprendizaje</t>
  </si>
  <si>
    <t>El PE incorporó elementos centrados en el estudiante o en el aprendizaje</t>
  </si>
  <si>
    <t>El PE tiene un curriculum flexible</t>
  </si>
  <si>
    <t xml:space="preserve">Año de la última actualización del currículum: </t>
  </si>
  <si>
    <t>El PE se actualizó incorporando los estudios de seguimiento de egresados</t>
  </si>
  <si>
    <t>El PE se actualizó incorporando los estudios de empleadores</t>
  </si>
  <si>
    <t>El PE se actualizó incorporando la práctica profesional en el plan de estudios</t>
  </si>
  <si>
    <t>En su caso, el PE está basado en competencias</t>
  </si>
  <si>
    <t>El PE que incorpora una segunda lengua (preferentemente el inglés) y que es requisito de egreso</t>
  </si>
  <si>
    <t>En su caso, el PE incorpora la temática del medio ambiente y el desarrollo sustentable en su plan y/o programa de estudio</t>
  </si>
  <si>
    <t>EGETSU</t>
  </si>
  <si>
    <t>EGEL</t>
  </si>
  <si>
    <t>Egresados que aplicaron el examen</t>
  </si>
  <si>
    <t>Egresados que aprobaron el examen</t>
  </si>
  <si>
    <t>Egresados que aprobaron el examen con resultado satisfactorio</t>
  </si>
  <si>
    <t>Egresados que aprobaron el examen con resultado sobresaliente</t>
  </si>
  <si>
    <t>El PE aplica a sus estudiantes el examen de egreso (Indique el tipo de examen que se aplica)</t>
  </si>
  <si>
    <t>Nivel obtenido</t>
  </si>
  <si>
    <t>Estandar 1</t>
  </si>
  <si>
    <t>Estandar 2</t>
  </si>
  <si>
    <t>Otro</t>
  </si>
  <si>
    <t>El PE participó en la convocatoria del Padrón de Programas de Licenciatura de Alto Rendimiento Académico de los EGEL.</t>
  </si>
  <si>
    <t>Nivel PNPC</t>
  </si>
  <si>
    <t>Año de ingreso</t>
  </si>
  <si>
    <t>Duración</t>
  </si>
  <si>
    <t>En Desarrollo</t>
  </si>
  <si>
    <t>Evaluado por los CIEES:</t>
  </si>
  <si>
    <t>El PE tiene reconocimiento de Programa Nacional de Posgrado de Calidad (PNPC SEP - CONACyT)</t>
  </si>
  <si>
    <t>Reciente Creación</t>
  </si>
  <si>
    <t>Organismo</t>
  </si>
  <si>
    <t>Acreditado por un organismo reconocido por el COPAES:</t>
  </si>
  <si>
    <t>La bibliografía recomendada está actualizada:</t>
  </si>
  <si>
    <t>Listar opciones de titulación:</t>
  </si>
  <si>
    <t>Matrícula del PE:</t>
  </si>
  <si>
    <t>FORMATO PARA CAPTURAR INFORMACIÓN E INDICADORES BÁSICOS DEL PROGRAMA EDUCATIVO. PFCE 2018-2019</t>
  </si>
  <si>
    <t>Clave de la DES a la que pertenece</t>
  </si>
  <si>
    <t>Clave Unidad Académica:</t>
  </si>
  <si>
    <t>Número y % de opiniones favorables sobre los resultados del PE, de una muestra representafiva de la sociedad(**)</t>
  </si>
  <si>
    <t>Número y % de satisfacción de los empleadores sobre el desempeño de los egresados del PE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</si>
</sst>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x14ac:knownFonts="1">
    <font>
      <sz val="11"/>
      <color theme="1"/>
      <name val="Arial"/>
      <family val="2"/>
    </font>
    <font>
      <b/>
      <sz val="10"/>
      <name val="Arial Narrow"/>
      <family val="2"/>
    </font>
    <font>
      <sz val="10"/>
      <name val="Arial Narrow"/>
      <family val="2"/>
    </font>
    <font>
      <b/>
      <sz val="12"/>
      <name val="Arial Narrow"/>
      <family val="2"/>
    </font>
    <font>
      <b/>
      <sz val="11"/>
      <name val="Arial Narrow"/>
      <family val="2"/>
    </font>
    <font>
      <b/>
      <sz val="10"/>
      <color indexed="8"/>
      <name val="Arial Narrow"/>
      <family val="2"/>
    </font>
    <font>
      <b/>
      <sz val="10"/>
      <color theme="1"/>
      <name val="Arial Narrow"/>
      <family val="2"/>
    </font>
    <font>
      <b/>
      <sz val="10"/>
      <color indexed="9"/>
      <name val="Arial Narrow"/>
      <family val="2"/>
    </font>
    <font>
      <sz val="10"/>
      <color indexed="9"/>
      <name val="Arial Narrow"/>
      <family val="2"/>
    </font>
    <font>
      <b/>
      <sz val="8"/>
      <color indexed="9"/>
      <name val="Arial Narrow"/>
      <family val="2"/>
    </font>
    <font>
      <sz val="10"/>
      <color theme="1"/>
      <name val="Arial Narrow"/>
      <family val="2"/>
    </font>
    <font>
      <b/>
      <sz val="8"/>
      <name val="Arial Narrow"/>
      <family val="2"/>
    </font>
    <font>
      <sz val="8"/>
      <name val="Arial Narrow"/>
      <family val="2"/>
    </font>
    <font>
      <sz val="12"/>
      <name val="Arial Narrow"/>
      <family val="2"/>
    </font>
    <font>
      <sz val="8"/>
      <color indexed="81"/>
      <name val="Tahoma"/>
      <family val="2"/>
    </font>
    <font>
      <b/>
      <sz val="12"/>
      <color indexed="9"/>
      <name val="Arial Narrow"/>
      <family val="2"/>
    </font>
    <font>
      <sz val="9"/>
      <name val="Arial Narrow"/>
      <family val="2"/>
    </font>
    <font>
      <sz val="11"/>
      <name val="Arial Narrow"/>
      <family val="2"/>
    </font>
    <font>
      <sz val="11"/>
      <color theme="1"/>
      <name val="Arial Narrow"/>
      <family val="2"/>
    </font>
    <font>
      <b/>
      <sz val="11"/>
      <color theme="1"/>
      <name val="Arial Narrow"/>
      <family val="2"/>
    </font>
    <font>
      <b/>
      <sz val="11"/>
      <color indexed="8"/>
      <name val="Arial Narrow"/>
      <family val="2"/>
    </font>
    <font>
      <u/>
      <sz val="11"/>
      <color theme="10"/>
      <name val="Arial"/>
      <family val="2"/>
    </font>
    <font>
      <u/>
      <sz val="11"/>
      <color theme="11"/>
      <name val="Arial"/>
      <family val="2"/>
    </font>
    <font>
      <b/>
      <sz val="10"/>
      <name val="Arial"/>
      <family val="2"/>
    </font>
    <font>
      <b/>
      <sz val="8"/>
      <color indexed="81"/>
      <name val="Tahoma"/>
      <family val="2"/>
    </font>
  </fonts>
  <fills count="15">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50"/>
        <bgColor indexed="64"/>
      </patternFill>
    </fill>
    <fill>
      <patternFill patternType="solid">
        <fgColor theme="0" tint="-0.249977111117893"/>
        <bgColor indexed="64"/>
      </patternFill>
    </fill>
    <fill>
      <patternFill patternType="solid">
        <fgColor indexed="45"/>
        <bgColor indexed="64"/>
      </patternFill>
    </fill>
    <fill>
      <patternFill patternType="solid">
        <fgColor indexed="47"/>
        <bgColor indexed="64"/>
      </patternFill>
    </fill>
    <fill>
      <patternFill patternType="solid">
        <fgColor theme="8" tint="0.39997558519241921"/>
        <bgColor indexed="64"/>
      </patternFill>
    </fill>
    <fill>
      <patternFill patternType="solid">
        <fgColor rgb="FFFF99CC"/>
        <bgColor indexed="64"/>
      </patternFill>
    </fill>
    <fill>
      <patternFill patternType="solid">
        <fgColor theme="3" tint="0.39997558519241921"/>
        <bgColor indexed="64"/>
      </patternFill>
    </fill>
  </fills>
  <borders count="6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auto="1"/>
      </left>
      <right/>
      <top/>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medium">
        <color auto="1"/>
      </bottom>
      <diagonal/>
    </border>
    <border>
      <left/>
      <right style="hair">
        <color auto="1"/>
      </right>
      <top style="hair">
        <color auto="1"/>
      </top>
      <bottom style="hair">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top style="medium">
        <color auto="1"/>
      </top>
      <bottom/>
      <diagonal/>
    </border>
    <border>
      <left style="thin">
        <color auto="1"/>
      </left>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s>
  <cellStyleXfs count="3">
    <xf numFmtId="0" fontId="0" fillId="0" borderId="0"/>
    <xf numFmtId="0" fontId="21" fillId="0" borderId="0" applyNumberFormat="0" applyFill="0" applyBorder="0" applyAlignment="0" applyProtection="0"/>
    <xf numFmtId="0" fontId="22" fillId="0" borderId="0" applyNumberFormat="0" applyFill="0" applyBorder="0" applyAlignment="0" applyProtection="0"/>
  </cellStyleXfs>
  <cellXfs count="577">
    <xf numFmtId="0" fontId="0" fillId="0" borderId="0" xfId="0"/>
    <xf numFmtId="0" fontId="2" fillId="0" borderId="8" xfId="0" applyFont="1" applyFill="1" applyBorder="1" applyAlignment="1">
      <alignment horizontal="justify" vertical="justify"/>
    </xf>
    <xf numFmtId="3" fontId="2" fillId="0" borderId="9" xfId="0" applyNumberFormat="1" applyFont="1" applyBorder="1"/>
    <xf numFmtId="0" fontId="2" fillId="0" borderId="11" xfId="0" applyFont="1" applyFill="1" applyBorder="1" applyAlignment="1">
      <alignment horizontal="justify" vertical="justify"/>
    </xf>
    <xf numFmtId="0" fontId="2" fillId="0" borderId="0" xfId="0" applyFont="1" applyFill="1" applyBorder="1" applyAlignment="1">
      <alignment horizontal="justify" vertical="justify"/>
    </xf>
    <xf numFmtId="3" fontId="2" fillId="0" borderId="0" xfId="0" applyNumberFormat="1" applyFont="1" applyBorder="1"/>
    <xf numFmtId="3" fontId="2" fillId="0" borderId="0" xfId="0" applyNumberFormat="1" applyFont="1" applyBorder="1" applyAlignment="1">
      <alignment horizontal="right"/>
    </xf>
    <xf numFmtId="0" fontId="2" fillId="0" borderId="0" xfId="0" applyFont="1" applyBorder="1"/>
    <xf numFmtId="0" fontId="1" fillId="3" borderId="7" xfId="0" applyFont="1" applyFill="1" applyBorder="1" applyAlignment="1">
      <alignment horizontal="justify" vertical="justify"/>
    </xf>
    <xf numFmtId="3" fontId="2" fillId="4" borderId="9" xfId="0" applyNumberFormat="1" applyFont="1" applyFill="1" applyBorder="1"/>
    <xf numFmtId="3" fontId="2" fillId="4" borderId="12" xfId="0" applyNumberFormat="1" applyFont="1" applyFill="1" applyBorder="1"/>
    <xf numFmtId="3" fontId="2" fillId="0" borderId="0" xfId="0" applyNumberFormat="1" applyFont="1" applyFill="1" applyBorder="1"/>
    <xf numFmtId="3" fontId="2" fillId="0" borderId="0" xfId="0" applyNumberFormat="1" applyFont="1" applyFill="1" applyBorder="1" applyAlignment="1">
      <alignment horizontal="right"/>
    </xf>
    <xf numFmtId="0" fontId="1" fillId="5" borderId="7" xfId="0" applyFont="1" applyFill="1" applyBorder="1" applyAlignment="1">
      <alignment horizontal="justify" vertical="justify"/>
    </xf>
    <xf numFmtId="3" fontId="2" fillId="4" borderId="10" xfId="0" applyNumberFormat="1" applyFont="1" applyFill="1" applyBorder="1"/>
    <xf numFmtId="0" fontId="1" fillId="6" borderId="7" xfId="0" applyFont="1" applyFill="1" applyBorder="1" applyAlignment="1">
      <alignment horizontal="justify" vertical="justify"/>
    </xf>
    <xf numFmtId="0" fontId="2" fillId="0" borderId="17" xfId="0" applyFont="1" applyFill="1" applyBorder="1" applyAlignment="1">
      <alignment horizontal="justify" vertical="justify"/>
    </xf>
    <xf numFmtId="3" fontId="2" fillId="0" borderId="18" xfId="0" applyNumberFormat="1" applyFont="1" applyBorder="1"/>
    <xf numFmtId="0" fontId="2" fillId="0" borderId="18" xfId="0" applyFont="1" applyBorder="1"/>
    <xf numFmtId="0" fontId="1" fillId="0" borderId="11" xfId="0" applyFont="1" applyFill="1" applyBorder="1" applyAlignment="1">
      <alignment horizontal="right" vertical="justify"/>
    </xf>
    <xf numFmtId="0" fontId="1" fillId="7" borderId="2" xfId="0" applyFont="1" applyFill="1" applyBorder="1" applyAlignment="1">
      <alignment vertical="center"/>
    </xf>
    <xf numFmtId="0" fontId="2" fillId="7" borderId="7" xfId="0" applyFont="1" applyFill="1" applyBorder="1" applyAlignment="1">
      <alignment horizontal="center"/>
    </xf>
    <xf numFmtId="0" fontId="2" fillId="0" borderId="2" xfId="0" applyFont="1" applyBorder="1" applyAlignment="1"/>
    <xf numFmtId="0" fontId="2" fillId="0" borderId="7" xfId="0" applyFont="1" applyBorder="1"/>
    <xf numFmtId="3" fontId="2" fillId="0" borderId="9" xfId="0" applyNumberFormat="1" applyFont="1" applyBorder="1" applyAlignment="1">
      <alignment horizontal="right" wrapText="1"/>
    </xf>
    <xf numFmtId="3" fontId="2" fillId="4" borderId="9" xfId="0" applyNumberFormat="1" applyFont="1" applyFill="1" applyBorder="1" applyAlignment="1">
      <alignment horizontal="right" wrapText="1"/>
    </xf>
    <xf numFmtId="3" fontId="2" fillId="0" borderId="9" xfId="0" applyNumberFormat="1" applyFont="1" applyFill="1" applyBorder="1" applyAlignment="1">
      <alignment horizontal="right" wrapText="1"/>
    </xf>
    <xf numFmtId="3" fontId="2" fillId="4" borderId="10" xfId="0" applyNumberFormat="1" applyFont="1" applyFill="1" applyBorder="1" applyAlignment="1">
      <alignment horizontal="right" wrapText="1"/>
    </xf>
    <xf numFmtId="0" fontId="6" fillId="0" borderId="17" xfId="0" applyFont="1" applyFill="1" applyBorder="1" applyAlignment="1">
      <alignment horizontal="justify" vertical="justify"/>
    </xf>
    <xf numFmtId="3" fontId="2" fillId="0" borderId="18" xfId="0" applyNumberFormat="1" applyFont="1" applyBorder="1" applyAlignment="1">
      <alignment horizontal="right" wrapText="1"/>
    </xf>
    <xf numFmtId="3" fontId="2" fillId="4" borderId="18" xfId="0" applyNumberFormat="1" applyFont="1" applyFill="1" applyBorder="1" applyAlignment="1">
      <alignment horizontal="right" wrapText="1"/>
    </xf>
    <xf numFmtId="3" fontId="2" fillId="0" borderId="18" xfId="0" applyNumberFormat="1" applyFont="1" applyFill="1" applyBorder="1" applyAlignment="1">
      <alignment horizontal="right" wrapText="1"/>
    </xf>
    <xf numFmtId="3" fontId="2" fillId="4" borderId="19" xfId="0" applyNumberFormat="1" applyFont="1" applyFill="1" applyBorder="1" applyAlignment="1">
      <alignment horizontal="right" wrapText="1"/>
    </xf>
    <xf numFmtId="3" fontId="2" fillId="4" borderId="12" xfId="0" applyNumberFormat="1" applyFont="1" applyFill="1" applyBorder="1" applyAlignment="1">
      <alignment horizontal="right" wrapText="1"/>
    </xf>
    <xf numFmtId="3" fontId="2" fillId="4" borderId="13" xfId="0" applyNumberFormat="1" applyFont="1" applyFill="1" applyBorder="1" applyAlignment="1">
      <alignment horizontal="right" wrapText="1"/>
    </xf>
    <xf numFmtId="3" fontId="2" fillId="9" borderId="18" xfId="0" applyNumberFormat="1" applyFont="1" applyFill="1" applyBorder="1" applyAlignment="1">
      <alignment horizontal="right" wrapText="1"/>
    </xf>
    <xf numFmtId="3" fontId="2" fillId="0" borderId="12" xfId="0" applyNumberFormat="1" applyFont="1" applyBorder="1" applyAlignment="1">
      <alignment horizontal="right" wrapText="1"/>
    </xf>
    <xf numFmtId="3" fontId="2" fillId="0" borderId="12" xfId="0" applyNumberFormat="1" applyFont="1" applyFill="1" applyBorder="1" applyAlignment="1">
      <alignment horizontal="right" wrapText="1"/>
    </xf>
    <xf numFmtId="0" fontId="2" fillId="0" borderId="8" xfId="0" applyFont="1" applyFill="1" applyBorder="1" applyAlignment="1">
      <alignment horizontal="justify" vertical="justify" wrapText="1"/>
    </xf>
    <xf numFmtId="164" fontId="2" fillId="4" borderId="9" xfId="0" applyNumberFormat="1" applyFont="1" applyFill="1" applyBorder="1" applyAlignment="1">
      <alignment horizontal="right" wrapText="1"/>
    </xf>
    <xf numFmtId="0" fontId="2" fillId="0" borderId="17" xfId="0" applyFont="1" applyFill="1" applyBorder="1" applyAlignment="1">
      <alignment horizontal="justify" vertical="justify" wrapText="1"/>
    </xf>
    <xf numFmtId="164" fontId="2" fillId="4" borderId="18" xfId="0" applyNumberFormat="1" applyFont="1" applyFill="1" applyBorder="1" applyAlignment="1">
      <alignment horizontal="right" wrapText="1"/>
    </xf>
    <xf numFmtId="0" fontId="1" fillId="0" borderId="17" xfId="0" applyFont="1" applyFill="1" applyBorder="1" applyAlignment="1">
      <alignment horizontal="justify" vertical="justify" wrapText="1"/>
    </xf>
    <xf numFmtId="0" fontId="6" fillId="0" borderId="17" xfId="0" applyFont="1" applyFill="1" applyBorder="1" applyAlignment="1">
      <alignment horizontal="justify" vertical="justify" wrapText="1"/>
    </xf>
    <xf numFmtId="164" fontId="2" fillId="4" borderId="12" xfId="0" applyNumberFormat="1" applyFont="1" applyFill="1" applyBorder="1" applyAlignment="1">
      <alignment horizontal="right" wrapText="1"/>
    </xf>
    <xf numFmtId="0" fontId="1" fillId="0" borderId="0" xfId="0" applyFont="1"/>
    <xf numFmtId="0" fontId="2" fillId="10" borderId="7" xfId="0" applyFont="1" applyFill="1" applyBorder="1" applyAlignment="1">
      <alignment horizontal="center"/>
    </xf>
    <xf numFmtId="0" fontId="2" fillId="0" borderId="8" xfId="0" applyFont="1" applyFill="1" applyBorder="1" applyAlignment="1">
      <alignment horizontal="justify" vertical="center" wrapText="1"/>
    </xf>
    <xf numFmtId="0" fontId="2" fillId="0" borderId="9" xfId="0" applyFont="1" applyFill="1" applyBorder="1" applyAlignment="1">
      <alignment horizontal="center"/>
    </xf>
    <xf numFmtId="3" fontId="2" fillId="0" borderId="18" xfId="0" applyNumberFormat="1" applyFont="1" applyBorder="1" applyAlignment="1">
      <alignment horizontal="right" vertical="center"/>
    </xf>
    <xf numFmtId="165" fontId="2" fillId="4" borderId="18" xfId="0" applyNumberFormat="1" applyFont="1" applyFill="1" applyBorder="1" applyAlignment="1">
      <alignment horizontal="right" vertical="center"/>
    </xf>
    <xf numFmtId="165" fontId="2" fillId="4" borderId="19" xfId="0" applyNumberFormat="1" applyFont="1" applyFill="1" applyBorder="1" applyAlignment="1">
      <alignment horizontal="right" vertical="center"/>
    </xf>
    <xf numFmtId="165" fontId="2" fillId="0" borderId="18" xfId="0" applyNumberFormat="1" applyFont="1" applyFill="1" applyBorder="1" applyAlignment="1">
      <alignment horizontal="right" vertical="center"/>
    </xf>
    <xf numFmtId="3" fontId="2" fillId="9" borderId="18" xfId="0" applyNumberFormat="1" applyFont="1" applyFill="1" applyBorder="1" applyAlignment="1">
      <alignment horizontal="right" vertical="center"/>
    </xf>
    <xf numFmtId="3" fontId="2" fillId="0" borderId="12" xfId="0" applyNumberFormat="1" applyFont="1" applyBorder="1" applyAlignment="1">
      <alignment horizontal="right" vertical="center"/>
    </xf>
    <xf numFmtId="165" fontId="2" fillId="4" borderId="12" xfId="0" applyNumberFormat="1" applyFont="1" applyFill="1" applyBorder="1" applyAlignment="1">
      <alignment horizontal="right" vertical="center"/>
    </xf>
    <xf numFmtId="165" fontId="2" fillId="0" borderId="12" xfId="0" applyNumberFormat="1" applyFont="1" applyFill="1" applyBorder="1" applyAlignment="1">
      <alignment horizontal="right" vertical="center"/>
    </xf>
    <xf numFmtId="165" fontId="2" fillId="4" borderId="13" xfId="0" applyNumberFormat="1" applyFont="1" applyFill="1" applyBorder="1" applyAlignment="1">
      <alignment horizontal="right" vertical="center"/>
    </xf>
    <xf numFmtId="0" fontId="1" fillId="0" borderId="0" xfId="0" applyFont="1" applyFill="1" applyBorder="1" applyAlignment="1">
      <alignment horizontal="justify" vertical="justify"/>
    </xf>
    <xf numFmtId="3" fontId="2" fillId="0" borderId="9" xfId="0" applyNumberFormat="1" applyFont="1" applyBorder="1" applyAlignment="1">
      <alignment horizontal="right" vertical="center"/>
    </xf>
    <xf numFmtId="0" fontId="2" fillId="0" borderId="9" xfId="0" applyFont="1" applyFill="1" applyBorder="1" applyAlignment="1">
      <alignment horizontal="right" vertical="center"/>
    </xf>
    <xf numFmtId="3" fontId="2" fillId="4" borderId="18" xfId="0" applyNumberFormat="1" applyFont="1" applyFill="1" applyBorder="1" applyAlignment="1">
      <alignment horizontal="right" vertical="center"/>
    </xf>
    <xf numFmtId="3" fontId="2" fillId="0" borderId="18" xfId="0" applyNumberFormat="1" applyFont="1" applyFill="1" applyBorder="1" applyAlignment="1">
      <alignment horizontal="right" vertical="center"/>
    </xf>
    <xf numFmtId="164" fontId="2" fillId="4" borderId="18" xfId="0" applyNumberFormat="1" applyFont="1" applyFill="1" applyBorder="1" applyAlignment="1">
      <alignment horizontal="right" vertical="center"/>
    </xf>
    <xf numFmtId="0" fontId="1" fillId="0" borderId="0" xfId="0" applyFont="1" applyBorder="1" applyAlignment="1">
      <alignment vertical="top" wrapText="1"/>
    </xf>
    <xf numFmtId="165" fontId="2" fillId="4" borderId="9" xfId="0" applyNumberFormat="1" applyFont="1" applyFill="1" applyBorder="1" applyAlignment="1">
      <alignment horizontal="right" vertical="center"/>
    </xf>
    <xf numFmtId="165" fontId="2" fillId="0" borderId="9" xfId="0" applyNumberFormat="1" applyFont="1" applyBorder="1" applyAlignment="1">
      <alignment horizontal="right" vertical="center"/>
    </xf>
    <xf numFmtId="165" fontId="2" fillId="0" borderId="9" xfId="0" applyNumberFormat="1" applyFont="1" applyFill="1" applyBorder="1" applyAlignment="1">
      <alignment horizontal="right" vertical="center"/>
    </xf>
    <xf numFmtId="165" fontId="2" fillId="4" borderId="10" xfId="0" applyNumberFormat="1" applyFont="1" applyFill="1" applyBorder="1" applyAlignment="1">
      <alignment horizontal="right" vertical="center"/>
    </xf>
    <xf numFmtId="0" fontId="2" fillId="0" borderId="18" xfId="0" applyFont="1" applyFill="1" applyBorder="1" applyAlignment="1">
      <alignment horizontal="justify" vertical="justify"/>
    </xf>
    <xf numFmtId="165" fontId="2" fillId="0" borderId="19" xfId="0" applyNumberFormat="1" applyFont="1" applyFill="1" applyBorder="1" applyAlignment="1">
      <alignment horizontal="right" vertical="center"/>
    </xf>
    <xf numFmtId="165" fontId="2" fillId="0" borderId="18" xfId="0" applyNumberFormat="1" applyFont="1" applyBorder="1" applyAlignment="1">
      <alignment horizontal="right" vertical="center"/>
    </xf>
    <xf numFmtId="0" fontId="1" fillId="0" borderId="0" xfId="0" applyFont="1" applyAlignment="1">
      <alignment vertical="center"/>
    </xf>
    <xf numFmtId="0" fontId="1" fillId="0" borderId="0" xfId="0" applyFont="1" applyBorder="1" applyAlignment="1">
      <alignment vertical="center" wrapText="1"/>
    </xf>
    <xf numFmtId="0" fontId="2" fillId="0" borderId="12" xfId="0" applyFont="1" applyFill="1" applyBorder="1" applyAlignment="1">
      <alignment horizontal="justify" vertical="justify"/>
    </xf>
    <xf numFmtId="165" fontId="2" fillId="0" borderId="12" xfId="0" applyNumberFormat="1" applyFont="1" applyBorder="1" applyAlignment="1">
      <alignment horizontal="right" vertical="center"/>
    </xf>
    <xf numFmtId="165" fontId="2" fillId="0" borderId="0" xfId="0" applyNumberFormat="1" applyFont="1" applyFill="1" applyBorder="1" applyAlignment="1">
      <alignment horizontal="right" vertical="center"/>
    </xf>
    <xf numFmtId="0" fontId="1" fillId="11" borderId="7" xfId="0" applyFont="1" applyFill="1" applyBorder="1" applyAlignment="1">
      <alignment horizontal="center" vertical="justify"/>
    </xf>
    <xf numFmtId="3" fontId="2" fillId="0" borderId="0" xfId="0" applyNumberFormat="1" applyFont="1" applyFill="1" applyBorder="1" applyAlignment="1">
      <alignment horizontal="right" vertical="center"/>
    </xf>
    <xf numFmtId="0" fontId="2" fillId="0" borderId="0" xfId="0" applyFont="1"/>
    <xf numFmtId="3" fontId="2" fillId="0" borderId="10"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4" borderId="12" xfId="0" applyNumberFormat="1" applyFont="1" applyFill="1" applyBorder="1" applyAlignment="1">
      <alignment horizontal="right" vertical="center"/>
    </xf>
    <xf numFmtId="0" fontId="11" fillId="12" borderId="7" xfId="0" applyFont="1" applyFill="1" applyBorder="1" applyAlignment="1">
      <alignment horizont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0" xfId="0" applyFont="1" applyAlignment="1">
      <alignment horizontal="justify" vertical="justify"/>
    </xf>
    <xf numFmtId="0" fontId="2" fillId="0" borderId="28" xfId="0" applyFont="1" applyFill="1" applyBorder="1" applyAlignment="1">
      <alignment horizontal="justify" vertical="justify"/>
    </xf>
    <xf numFmtId="165" fontId="2" fillId="0" borderId="29" xfId="0" applyNumberFormat="1" applyFont="1" applyBorder="1" applyAlignment="1">
      <alignment horizontal="center" vertical="center"/>
    </xf>
    <xf numFmtId="165" fontId="2" fillId="0" borderId="30" xfId="0" applyNumberFormat="1" applyFont="1" applyBorder="1" applyAlignment="1">
      <alignment horizontal="center" vertical="center"/>
    </xf>
    <xf numFmtId="0" fontId="2" fillId="3" borderId="7" xfId="0" applyFont="1" applyFill="1" applyBorder="1" applyAlignment="1">
      <alignment horizontal="center" vertical="center" textRotation="9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3" fontId="2" fillId="0" borderId="29" xfId="0" applyNumberFormat="1" applyFont="1" applyBorder="1" applyAlignment="1">
      <alignment horizontal="right" vertical="center"/>
    </xf>
    <xf numFmtId="165" fontId="2" fillId="4" borderId="29" xfId="0" applyNumberFormat="1" applyFont="1" applyFill="1" applyBorder="1" applyAlignment="1">
      <alignment horizontal="right" vertical="center"/>
    </xf>
    <xf numFmtId="165" fontId="2" fillId="0" borderId="29" xfId="0" applyNumberFormat="1" applyFont="1" applyFill="1" applyBorder="1" applyAlignment="1">
      <alignment horizontal="right" vertical="center"/>
    </xf>
    <xf numFmtId="165" fontId="2" fillId="4" borderId="30" xfId="0" applyNumberFormat="1" applyFont="1" applyFill="1" applyBorder="1" applyAlignment="1">
      <alignment horizontal="right" vertical="center"/>
    </xf>
    <xf numFmtId="0" fontId="2" fillId="5" borderId="7" xfId="0" applyFont="1" applyFill="1" applyBorder="1" applyAlignment="1">
      <alignment horizontal="center"/>
    </xf>
    <xf numFmtId="0" fontId="2" fillId="0" borderId="7" xfId="0" applyFont="1" applyBorder="1" applyAlignment="1">
      <alignment horizontal="justify" vertical="justify"/>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5" borderId="7" xfId="0" applyNumberFormat="1" applyFont="1" applyFill="1" applyBorder="1" applyAlignment="1">
      <alignment horizontal="center" vertical="center"/>
    </xf>
    <xf numFmtId="0" fontId="2" fillId="5" borderId="7" xfId="0" applyFont="1" applyFill="1" applyBorder="1" applyAlignment="1">
      <alignment horizontal="justify" vertical="justify"/>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164" fontId="2" fillId="4" borderId="10" xfId="0" applyNumberFormat="1" applyFont="1" applyFill="1" applyBorder="1" applyAlignment="1">
      <alignment horizontal="right" wrapText="1"/>
    </xf>
    <xf numFmtId="164" fontId="2" fillId="4" borderId="19" xfId="0" applyNumberFormat="1" applyFont="1" applyFill="1" applyBorder="1" applyAlignment="1">
      <alignment horizontal="right" wrapText="1"/>
    </xf>
    <xf numFmtId="164" fontId="2" fillId="4" borderId="13" xfId="0" applyNumberFormat="1" applyFont="1" applyFill="1" applyBorder="1" applyAlignment="1">
      <alignment horizontal="right" wrapText="1"/>
    </xf>
    <xf numFmtId="0" fontId="2" fillId="0" borderId="8" xfId="0" applyFont="1" applyBorder="1" applyAlignment="1">
      <alignment horizontal="justify" vertical="top"/>
    </xf>
    <xf numFmtId="0" fontId="2" fillId="0" borderId="17" xfId="0" applyFont="1" applyBorder="1" applyAlignment="1">
      <alignment horizontal="justify" vertical="center"/>
    </xf>
    <xf numFmtId="0" fontId="1" fillId="0" borderId="15" xfId="0" applyFont="1" applyBorder="1" applyAlignment="1"/>
    <xf numFmtId="0" fontId="1" fillId="0" borderId="0" xfId="0" applyFont="1" applyBorder="1" applyAlignment="1"/>
    <xf numFmtId="3" fontId="2" fillId="0" borderId="10" xfId="0" applyNumberFormat="1" applyFont="1" applyBorder="1"/>
    <xf numFmtId="3" fontId="2" fillId="0" borderId="19" xfId="0" applyNumberFormat="1" applyFont="1" applyBorder="1"/>
    <xf numFmtId="3" fontId="2" fillId="4" borderId="13" xfId="0" applyNumberFormat="1" applyFont="1" applyFill="1" applyBorder="1"/>
    <xf numFmtId="3" fontId="2" fillId="9" borderId="19" xfId="0" applyNumberFormat="1" applyFont="1" applyFill="1" applyBorder="1" applyAlignment="1">
      <alignment horizontal="right" wrapText="1"/>
    </xf>
    <xf numFmtId="3" fontId="2" fillId="4" borderId="13" xfId="0" applyNumberFormat="1" applyFont="1" applyFill="1" applyBorder="1" applyAlignment="1">
      <alignment horizontal="right" vertical="center"/>
    </xf>
    <xf numFmtId="0" fontId="2" fillId="0" borderId="2" xfId="0" applyFont="1" applyBorder="1" applyAlignment="1">
      <alignment wrapText="1"/>
    </xf>
    <xf numFmtId="0" fontId="6" fillId="0" borderId="28" xfId="0" applyFont="1" applyFill="1" applyBorder="1" applyAlignment="1">
      <alignment wrapText="1"/>
    </xf>
    <xf numFmtId="0" fontId="2" fillId="7" borderId="4" xfId="0" applyFont="1" applyFill="1" applyBorder="1" applyAlignment="1">
      <alignment horizontal="center"/>
    </xf>
    <xf numFmtId="0" fontId="2" fillId="0" borderId="12" xfId="0" applyFont="1" applyBorder="1" applyAlignment="1">
      <alignment horizontal="center" vertical="center"/>
    </xf>
    <xf numFmtId="0" fontId="18" fillId="0" borderId="0" xfId="0" applyFont="1"/>
    <xf numFmtId="0" fontId="18" fillId="0" borderId="0" xfId="0" applyFont="1" applyAlignment="1">
      <alignment horizontal="justify" vertical="justify"/>
    </xf>
    <xf numFmtId="0" fontId="16" fillId="0" borderId="0" xfId="0" applyFont="1"/>
    <xf numFmtId="0" fontId="18" fillId="0" borderId="0" xfId="0" applyFont="1" applyBorder="1"/>
    <xf numFmtId="0" fontId="18" fillId="0" borderId="18" xfId="0" applyFont="1" applyBorder="1"/>
    <xf numFmtId="0" fontId="18" fillId="0" borderId="18" xfId="0" applyFont="1" applyFill="1" applyBorder="1"/>
    <xf numFmtId="0" fontId="18" fillId="0" borderId="12" xfId="0" applyFont="1" applyBorder="1"/>
    <xf numFmtId="0" fontId="18" fillId="0" borderId="12" xfId="0" applyFont="1" applyFill="1" applyBorder="1"/>
    <xf numFmtId="0" fontId="18" fillId="0" borderId="0" xfId="0" applyFont="1" applyAlignment="1"/>
    <xf numFmtId="0" fontId="18" fillId="0" borderId="29" xfId="0" applyFont="1" applyBorder="1"/>
    <xf numFmtId="0" fontId="18" fillId="0" borderId="30" xfId="0" applyFont="1" applyBorder="1"/>
    <xf numFmtId="0" fontId="18" fillId="5" borderId="7" xfId="0" applyFont="1" applyFill="1" applyBorder="1" applyAlignment="1">
      <alignment horizontal="center"/>
    </xf>
    <xf numFmtId="0" fontId="18" fillId="0" borderId="0" xfId="0" applyFont="1" applyFill="1" applyBorder="1" applyAlignment="1">
      <alignment horizontal="center"/>
    </xf>
    <xf numFmtId="0" fontId="18" fillId="0" borderId="7" xfId="0" applyFont="1" applyBorder="1"/>
    <xf numFmtId="0" fontId="18" fillId="0" borderId="0" xfId="0" applyFont="1" applyFill="1" applyBorder="1"/>
    <xf numFmtId="3" fontId="2" fillId="9" borderId="9" xfId="0" applyNumberFormat="1" applyFont="1" applyFill="1" applyBorder="1" applyAlignment="1">
      <alignment horizontal="right" vertical="center"/>
    </xf>
    <xf numFmtId="3" fontId="2" fillId="9" borderId="12" xfId="0" applyNumberFormat="1" applyFont="1" applyFill="1" applyBorder="1" applyAlignment="1">
      <alignment horizontal="right" vertical="center"/>
    </xf>
    <xf numFmtId="165" fontId="2" fillId="9" borderId="12" xfId="0" applyNumberFormat="1" applyFont="1" applyFill="1" applyBorder="1" applyAlignment="1">
      <alignment horizontal="right" vertical="center"/>
    </xf>
    <xf numFmtId="165" fontId="2" fillId="9" borderId="13" xfId="0" applyNumberFormat="1" applyFont="1" applyFill="1" applyBorder="1" applyAlignment="1">
      <alignment horizontal="right" vertical="center"/>
    </xf>
    <xf numFmtId="0" fontId="18" fillId="0" borderId="0" xfId="0" applyFont="1" applyFill="1"/>
    <xf numFmtId="0" fontId="6" fillId="0" borderId="0" xfId="0" applyFont="1" applyFill="1" applyBorder="1" applyAlignment="1">
      <alignment horizontal="justify" vertical="justify"/>
    </xf>
    <xf numFmtId="0" fontId="2" fillId="5" borderId="7" xfId="0" applyFont="1" applyFill="1" applyBorder="1" applyAlignment="1">
      <alignment horizontal="center" vertical="center"/>
    </xf>
    <xf numFmtId="165" fontId="2" fillId="0" borderId="9" xfId="0" applyNumberFormat="1" applyFont="1" applyBorder="1" applyAlignment="1" applyProtection="1">
      <alignment horizontal="right" vertical="center"/>
      <protection locked="0"/>
    </xf>
    <xf numFmtId="165" fontId="2" fillId="0" borderId="18" xfId="0" applyNumberFormat="1" applyFont="1" applyBorder="1" applyAlignment="1" applyProtection="1">
      <alignment horizontal="right" vertical="center"/>
      <protection locked="0"/>
    </xf>
    <xf numFmtId="0" fontId="18" fillId="0" borderId="18" xfId="0" applyFont="1" applyBorder="1" applyProtection="1">
      <protection locked="0"/>
    </xf>
    <xf numFmtId="0" fontId="18" fillId="0" borderId="12" xfId="0" applyFont="1" applyBorder="1" applyProtection="1">
      <protection locked="0"/>
    </xf>
    <xf numFmtId="0" fontId="2" fillId="0" borderId="17" xfId="0" applyFont="1" applyFill="1" applyBorder="1" applyAlignment="1">
      <alignment horizontal="justify" vertical="center"/>
    </xf>
    <xf numFmtId="0" fontId="6" fillId="0" borderId="8" xfId="0" applyFont="1" applyBorder="1" applyAlignment="1">
      <alignment vertical="center"/>
    </xf>
    <xf numFmtId="0" fontId="0" fillId="0" borderId="0" xfId="0" applyAlignment="1">
      <alignment vertical="center"/>
    </xf>
    <xf numFmtId="0" fontId="6" fillId="0" borderId="11" xfId="0" applyFont="1" applyBorder="1" applyAlignment="1">
      <alignment vertical="center"/>
    </xf>
    <xf numFmtId="0" fontId="10" fillId="0" borderId="29" xfId="0" applyFont="1" applyFill="1" applyBorder="1" applyAlignment="1">
      <alignment vertical="center"/>
    </xf>
    <xf numFmtId="0" fontId="18" fillId="0" borderId="0" xfId="0" applyFont="1" applyAlignment="1">
      <alignment vertical="center"/>
    </xf>
    <xf numFmtId="0" fontId="2" fillId="0" borderId="28" xfId="0" applyFont="1" applyBorder="1" applyAlignment="1">
      <alignment horizontal="justify" vertical="center"/>
    </xf>
    <xf numFmtId="0" fontId="6" fillId="0" borderId="11" xfId="0" applyFont="1" applyFill="1" applyBorder="1" applyAlignment="1">
      <alignment horizontal="justify" vertical="center"/>
    </xf>
    <xf numFmtId="0" fontId="6" fillId="0" borderId="11"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28" xfId="0" applyFont="1" applyFill="1" applyBorder="1" applyAlignment="1">
      <alignment horizontal="justify" vertical="center"/>
    </xf>
    <xf numFmtId="0" fontId="1" fillId="10" borderId="7" xfId="0" applyFont="1" applyFill="1" applyBorder="1" applyAlignment="1">
      <alignment horizontal="center"/>
    </xf>
    <xf numFmtId="0" fontId="10" fillId="0" borderId="17" xfId="0" applyFont="1" applyFill="1" applyBorder="1" applyAlignment="1">
      <alignment horizontal="justify" vertical="center"/>
    </xf>
    <xf numFmtId="0" fontId="17" fillId="0" borderId="8" xfId="0" applyFont="1" applyFill="1" applyBorder="1" applyAlignment="1">
      <alignment horizontal="justify" vertical="justify"/>
    </xf>
    <xf numFmtId="0" fontId="17" fillId="0" borderId="17" xfId="0" applyFont="1" applyFill="1" applyBorder="1" applyAlignment="1">
      <alignment horizontal="justify" vertical="justify"/>
    </xf>
    <xf numFmtId="49" fontId="4" fillId="0" borderId="0" xfId="0" applyNumberFormat="1" applyFont="1" applyBorder="1" applyAlignment="1">
      <alignment horizontal="justify" vertical="justify"/>
    </xf>
    <xf numFmtId="49" fontId="17" fillId="0" borderId="0" xfId="0" applyNumberFormat="1" applyFont="1" applyBorder="1" applyAlignment="1">
      <alignment horizontal="justify" vertical="center"/>
    </xf>
    <xf numFmtId="49" fontId="4" fillId="0" borderId="7" xfId="0" applyNumberFormat="1" applyFont="1" applyBorder="1" applyAlignment="1">
      <alignment horizontal="justify" vertical="justify"/>
    </xf>
    <xf numFmtId="0" fontId="17" fillId="0" borderId="9" xfId="0" applyFont="1" applyBorder="1"/>
    <xf numFmtId="49" fontId="17" fillId="0" borderId="17" xfId="0" applyNumberFormat="1" applyFont="1" applyBorder="1" applyAlignment="1">
      <alignment horizontal="justify" vertical="justify"/>
    </xf>
    <xf numFmtId="0" fontId="17" fillId="0" borderId="18" xfId="0" applyFont="1" applyBorder="1"/>
    <xf numFmtId="0" fontId="17" fillId="0" borderId="18" xfId="0" applyFont="1" applyBorder="1" applyAlignment="1">
      <alignment horizontal="center"/>
    </xf>
    <xf numFmtId="49" fontId="17" fillId="0" borderId="11" xfId="0" applyNumberFormat="1" applyFont="1" applyBorder="1" applyAlignment="1">
      <alignment horizontal="justify" vertical="justify"/>
    </xf>
    <xf numFmtId="0" fontId="17" fillId="0" borderId="12" xfId="0" applyFont="1" applyBorder="1"/>
    <xf numFmtId="0" fontId="17" fillId="0" borderId="12" xfId="0" applyFont="1" applyBorder="1" applyAlignment="1">
      <alignment horizontal="center"/>
    </xf>
    <xf numFmtId="0" fontId="17" fillId="0" borderId="11" xfId="0" applyFont="1" applyFill="1" applyBorder="1" applyAlignment="1">
      <alignment horizontal="justify" vertical="justify"/>
    </xf>
    <xf numFmtId="0" fontId="17" fillId="0" borderId="17" xfId="0" applyFont="1" applyFill="1" applyBorder="1" applyAlignment="1">
      <alignment horizontal="justify" vertical="center" wrapText="1"/>
    </xf>
    <xf numFmtId="0" fontId="17" fillId="0" borderId="17" xfId="0" applyFont="1" applyFill="1" applyBorder="1" applyAlignment="1">
      <alignment horizontal="justify" vertical="center"/>
    </xf>
    <xf numFmtId="0" fontId="17" fillId="0" borderId="11" xfId="0" applyFont="1" applyFill="1" applyBorder="1" applyAlignment="1">
      <alignment horizontal="justify" vertical="center"/>
    </xf>
    <xf numFmtId="0" fontId="17" fillId="0" borderId="39" xfId="0" applyFont="1" applyFill="1" applyBorder="1" applyAlignment="1">
      <alignment horizontal="justify" vertical="justify"/>
    </xf>
    <xf numFmtId="0" fontId="2" fillId="0" borderId="0" xfId="0" applyFont="1" applyAlignment="1">
      <alignment horizontal="center" vertical="center"/>
    </xf>
    <xf numFmtId="0" fontId="18" fillId="0" borderId="9" xfId="0" applyFont="1" applyBorder="1"/>
    <xf numFmtId="0" fontId="1" fillId="0" borderId="18" xfId="0" applyFont="1" applyFill="1" applyBorder="1" applyAlignment="1">
      <alignment horizontal="center" vertical="center"/>
    </xf>
    <xf numFmtId="0" fontId="1" fillId="0" borderId="18" xfId="0" applyFont="1" applyFill="1" applyBorder="1" applyAlignment="1">
      <alignment vertical="center"/>
    </xf>
    <xf numFmtId="165" fontId="2" fillId="0" borderId="0" xfId="0" applyNumberFormat="1" applyFont="1" applyFill="1" applyBorder="1" applyAlignment="1">
      <alignment horizontal="center" vertical="center"/>
    </xf>
    <xf numFmtId="165" fontId="2" fillId="0" borderId="0" xfId="0" applyNumberFormat="1" applyFont="1" applyBorder="1" applyAlignment="1">
      <alignment horizontal="center" vertical="center"/>
    </xf>
    <xf numFmtId="0" fontId="17" fillId="0" borderId="8" xfId="0" applyFont="1" applyFill="1" applyBorder="1" applyAlignment="1">
      <alignment horizontal="justify"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4" fontId="1" fillId="0" borderId="18" xfId="0" applyNumberFormat="1" applyFont="1" applyFill="1" applyBorder="1" applyAlignment="1">
      <alignment vertical="center"/>
    </xf>
    <xf numFmtId="4" fontId="17" fillId="0" borderId="18" xfId="0" applyNumberFormat="1" applyFont="1" applyFill="1" applyBorder="1" applyAlignment="1">
      <alignment horizontal="center" vertical="center"/>
    </xf>
    <xf numFmtId="0" fontId="6" fillId="0" borderId="28" xfId="0" applyFont="1" applyFill="1" applyBorder="1" applyAlignment="1">
      <alignment vertical="center"/>
    </xf>
    <xf numFmtId="3" fontId="2" fillId="0" borderId="12" xfId="0" applyNumberFormat="1" applyFont="1" applyBorder="1"/>
    <xf numFmtId="3" fontId="2" fillId="0" borderId="13" xfId="0" applyNumberFormat="1" applyFont="1" applyBorder="1"/>
    <xf numFmtId="3" fontId="2" fillId="9" borderId="9" xfId="0" applyNumberFormat="1" applyFont="1" applyFill="1" applyBorder="1" applyAlignment="1">
      <alignment horizontal="right" wrapText="1"/>
    </xf>
    <xf numFmtId="0" fontId="1" fillId="3" borderId="2" xfId="0" applyFont="1" applyFill="1" applyBorder="1" applyAlignment="1"/>
    <xf numFmtId="0" fontId="1" fillId="3" borderId="3" xfId="0" applyFont="1" applyFill="1" applyBorder="1" applyAlignment="1"/>
    <xf numFmtId="0" fontId="1" fillId="7" borderId="3" xfId="0" applyFont="1" applyFill="1" applyBorder="1" applyAlignment="1">
      <alignment vertical="center"/>
    </xf>
    <xf numFmtId="0" fontId="1" fillId="7" borderId="4" xfId="0" applyFont="1" applyFill="1" applyBorder="1" applyAlignment="1">
      <alignment vertical="center"/>
    </xf>
    <xf numFmtId="0" fontId="1" fillId="0" borderId="0" xfId="0" applyFont="1" applyAlignment="1">
      <alignment vertical="center" wrapText="1"/>
    </xf>
    <xf numFmtId="49" fontId="4" fillId="0" borderId="40" xfId="0" applyNumberFormat="1" applyFont="1" applyBorder="1" applyAlignment="1">
      <alignment horizontal="justify" vertical="justify"/>
    </xf>
    <xf numFmtId="49" fontId="4" fillId="0" borderId="43" xfId="0" applyNumberFormat="1" applyFont="1" applyBorder="1" applyAlignment="1">
      <alignment vertical="justify"/>
    </xf>
    <xf numFmtId="0" fontId="17" fillId="0" borderId="19" xfId="0" applyFont="1" applyBorder="1"/>
    <xf numFmtId="49" fontId="17" fillId="0" borderId="12" xfId="0" applyNumberFormat="1" applyFont="1" applyBorder="1" applyAlignment="1">
      <alignment horizontal="justify" vertical="justify"/>
    </xf>
    <xf numFmtId="0" fontId="17" fillId="0" borderId="13" xfId="0" applyFont="1" applyBorder="1"/>
    <xf numFmtId="0" fontId="4" fillId="13" borderId="7" xfId="0" applyFont="1" applyFill="1" applyBorder="1" applyAlignment="1">
      <alignment horizontal="center" vertical="center" wrapText="1"/>
    </xf>
    <xf numFmtId="49" fontId="17" fillId="0" borderId="8" xfId="0" applyNumberFormat="1" applyFont="1" applyBorder="1" applyAlignment="1">
      <alignment horizontal="justify" vertical="justify"/>
    </xf>
    <xf numFmtId="49" fontId="17" fillId="0" borderId="9" xfId="0" applyNumberFormat="1" applyFont="1" applyBorder="1" applyAlignment="1">
      <alignment horizontal="justify" vertical="justify"/>
    </xf>
    <xf numFmtId="0" fontId="17" fillId="0" borderId="9" xfId="0" applyFont="1" applyBorder="1" applyAlignment="1">
      <alignment horizontal="center"/>
    </xf>
    <xf numFmtId="0" fontId="17" fillId="0" borderId="10" xfId="0" applyFont="1" applyBorder="1"/>
    <xf numFmtId="0" fontId="17" fillId="0" borderId="48" xfId="0" applyFont="1" applyBorder="1"/>
    <xf numFmtId="0" fontId="17" fillId="0" borderId="49" xfId="0" applyFont="1" applyBorder="1"/>
    <xf numFmtId="0" fontId="17" fillId="0" borderId="51" xfId="0" applyFont="1" applyBorder="1"/>
    <xf numFmtId="0" fontId="17" fillId="0" borderId="53" xfId="0" applyFont="1" applyBorder="1"/>
    <xf numFmtId="0" fontId="17" fillId="0" borderId="54" xfId="0" applyFont="1" applyBorder="1"/>
    <xf numFmtId="0" fontId="2" fillId="8" borderId="7" xfId="0" applyFont="1" applyFill="1" applyBorder="1" applyAlignment="1">
      <alignment horizontal="center"/>
    </xf>
    <xf numFmtId="0" fontId="2" fillId="7" borderId="5" xfId="0" applyFont="1" applyFill="1" applyBorder="1" applyAlignment="1">
      <alignment horizontal="center" vertical="center"/>
    </xf>
    <xf numFmtId="0" fontId="9" fillId="14" borderId="7" xfId="0" applyFont="1" applyFill="1" applyBorder="1" applyAlignment="1">
      <alignment horizontal="center"/>
    </xf>
    <xf numFmtId="49" fontId="4" fillId="0" borderId="0" xfId="0" applyNumberFormat="1" applyFont="1" applyBorder="1" applyAlignment="1">
      <alignment vertical="justify"/>
    </xf>
    <xf numFmtId="49" fontId="4" fillId="0" borderId="0" xfId="0" applyNumberFormat="1" applyFont="1" applyBorder="1" applyAlignment="1">
      <alignment horizontal="center" vertical="justify"/>
    </xf>
    <xf numFmtId="49" fontId="4" fillId="0" borderId="57" xfId="0" applyNumberFormat="1" applyFont="1" applyBorder="1" applyAlignment="1">
      <alignment horizontal="justify" vertical="justify"/>
    </xf>
    <xf numFmtId="0" fontId="4" fillId="13" borderId="46" xfId="0" applyFont="1" applyFill="1" applyBorder="1" applyAlignment="1">
      <alignment horizontal="center" vertical="center"/>
    </xf>
    <xf numFmtId="0" fontId="4" fillId="13" borderId="46" xfId="0" applyFont="1" applyFill="1" applyBorder="1" applyAlignment="1">
      <alignment horizontal="center" vertical="center" wrapText="1"/>
    </xf>
    <xf numFmtId="3" fontId="2" fillId="4" borderId="33" xfId="0" applyNumberFormat="1" applyFont="1" applyFill="1" applyBorder="1"/>
    <xf numFmtId="0" fontId="5" fillId="8" borderId="2" xfId="0" applyFont="1" applyFill="1" applyBorder="1" applyAlignment="1">
      <alignment vertical="justify"/>
    </xf>
    <xf numFmtId="0" fontId="5" fillId="8" borderId="3" xfId="0" applyFont="1" applyFill="1" applyBorder="1" applyAlignment="1">
      <alignment vertical="justify"/>
    </xf>
    <xf numFmtId="0" fontId="5" fillId="8" borderId="4" xfId="0" applyFont="1" applyFill="1" applyBorder="1" applyAlignment="1">
      <alignment vertical="justify"/>
    </xf>
    <xf numFmtId="0" fontId="1" fillId="3" borderId="7" xfId="0" applyFont="1" applyFill="1" applyBorder="1" applyAlignment="1">
      <alignment horizontal="center" vertical="center"/>
    </xf>
    <xf numFmtId="0" fontId="1" fillId="6" borderId="7" xfId="0" applyFont="1" applyFill="1" applyBorder="1" applyAlignment="1">
      <alignment horizontal="center" vertical="center"/>
    </xf>
    <xf numFmtId="0" fontId="1" fillId="5" borderId="7" xfId="0" applyFont="1" applyFill="1" applyBorder="1" applyAlignment="1">
      <alignment horizontal="center" vertical="center"/>
    </xf>
    <xf numFmtId="0" fontId="1" fillId="0" borderId="0" xfId="0" applyFont="1" applyFill="1" applyBorder="1" applyAlignment="1">
      <alignment vertical="justify"/>
    </xf>
    <xf numFmtId="0" fontId="2" fillId="3" borderId="7" xfId="0" applyFont="1" applyFill="1" applyBorder="1" applyAlignment="1">
      <alignment horizontal="center" vertical="center"/>
    </xf>
    <xf numFmtId="0" fontId="1" fillId="3" borderId="7" xfId="0" applyFont="1" applyFill="1" applyBorder="1" applyAlignment="1">
      <alignment horizontal="center"/>
    </xf>
    <xf numFmtId="0" fontId="2" fillId="3" borderId="7" xfId="0" applyFont="1" applyFill="1" applyBorder="1" applyAlignment="1">
      <alignment horizontal="center"/>
    </xf>
    <xf numFmtId="0" fontId="2" fillId="6" borderId="7" xfId="0" applyFont="1" applyFill="1" applyBorder="1" applyAlignment="1">
      <alignment horizontal="center"/>
    </xf>
    <xf numFmtId="0" fontId="2" fillId="0" borderId="8" xfId="0" applyFont="1" applyFill="1" applyBorder="1" applyAlignment="1">
      <alignment horizontal="justify" vertical="center"/>
    </xf>
    <xf numFmtId="0" fontId="2" fillId="0" borderId="11" xfId="0" applyFont="1" applyFill="1" applyBorder="1" applyAlignment="1">
      <alignment horizontal="justify" vertical="center"/>
    </xf>
    <xf numFmtId="0" fontId="1" fillId="0" borderId="0" xfId="0" applyFont="1" applyBorder="1" applyAlignment="1">
      <alignment horizontal="justify" vertical="justify"/>
    </xf>
    <xf numFmtId="0" fontId="1" fillId="0" borderId="0" xfId="0" applyFont="1" applyBorder="1" applyAlignment="1">
      <alignment horizontal="left" wrapText="1"/>
    </xf>
    <xf numFmtId="0" fontId="17" fillId="0" borderId="0" xfId="0" applyFont="1"/>
    <xf numFmtId="0" fontId="2" fillId="0" borderId="11" xfId="0" applyFont="1" applyFill="1" applyBorder="1" applyAlignment="1">
      <alignment horizontal="justify" vertical="center"/>
    </xf>
    <xf numFmtId="0" fontId="1" fillId="3" borderId="7" xfId="0" applyFont="1" applyFill="1" applyBorder="1" applyAlignment="1">
      <alignment horizontal="center" vertical="center"/>
    </xf>
    <xf numFmtId="0" fontId="1" fillId="5" borderId="7" xfId="0" applyFont="1" applyFill="1" applyBorder="1" applyAlignment="1">
      <alignment horizontal="center" vertical="center"/>
    </xf>
    <xf numFmtId="0" fontId="1" fillId="6" borderId="7" xfId="0" applyFont="1" applyFill="1" applyBorder="1" applyAlignment="1">
      <alignment horizontal="center" vertical="center"/>
    </xf>
    <xf numFmtId="0" fontId="1" fillId="0" borderId="0" xfId="0" applyFont="1" applyBorder="1" applyAlignment="1">
      <alignment horizontal="left" wrapText="1"/>
    </xf>
    <xf numFmtId="0" fontId="2" fillId="0" borderId="8" xfId="0" applyFont="1" applyFill="1" applyBorder="1" applyAlignment="1">
      <alignment horizontal="justify" vertical="center"/>
    </xf>
    <xf numFmtId="0" fontId="2" fillId="0" borderId="11" xfId="0" applyFont="1" applyFill="1" applyBorder="1" applyAlignment="1">
      <alignment horizontal="justify" vertical="center"/>
    </xf>
    <xf numFmtId="0" fontId="1" fillId="12" borderId="5" xfId="0" applyFont="1" applyFill="1" applyBorder="1" applyAlignment="1">
      <alignment horizontal="center" vertical="center"/>
    </xf>
    <xf numFmtId="0" fontId="1" fillId="0" borderId="0" xfId="0" applyFont="1" applyFill="1" applyBorder="1" applyAlignment="1">
      <alignment vertical="justify"/>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xf>
    <xf numFmtId="0" fontId="4" fillId="10" borderId="7" xfId="0" applyFont="1" applyFill="1" applyBorder="1" applyAlignment="1">
      <alignment horizontal="center" vertical="center" wrapText="1"/>
    </xf>
    <xf numFmtId="49" fontId="4" fillId="0" borderId="0" xfId="0" applyNumberFormat="1" applyFont="1" applyFill="1" applyBorder="1" applyAlignment="1"/>
    <xf numFmtId="49" fontId="17" fillId="0" borderId="7" xfId="0" applyNumberFormat="1" applyFont="1" applyBorder="1" applyAlignment="1">
      <alignment horizontal="justify" vertical="center"/>
    </xf>
    <xf numFmtId="49" fontId="17" fillId="0" borderId="18" xfId="0" applyNumberFormat="1" applyFont="1" applyBorder="1" applyAlignment="1">
      <alignment horizontal="justify" vertical="justify"/>
    </xf>
    <xf numFmtId="0" fontId="1" fillId="10" borderId="7" xfId="0" applyFont="1" applyFill="1" applyBorder="1" applyAlignment="1">
      <alignment horizontal="center"/>
    </xf>
    <xf numFmtId="0" fontId="18" fillId="0" borderId="9" xfId="0" applyFont="1" applyFill="1" applyBorder="1"/>
    <xf numFmtId="0" fontId="2" fillId="0" borderId="8" xfId="0" applyFont="1" applyFill="1" applyBorder="1" applyAlignment="1">
      <alignment vertical="center" wrapText="1"/>
    </xf>
    <xf numFmtId="164" fontId="2" fillId="9" borderId="18" xfId="0" applyNumberFormat="1" applyFont="1" applyFill="1" applyBorder="1" applyAlignment="1">
      <alignment horizontal="right" vertical="center"/>
    </xf>
    <xf numFmtId="164" fontId="2" fillId="0" borderId="18" xfId="0" applyNumberFormat="1" applyFont="1" applyFill="1" applyBorder="1" applyAlignment="1">
      <alignment horizontal="right" vertical="center"/>
    </xf>
    <xf numFmtId="0" fontId="18" fillId="0" borderId="19" xfId="0" applyFont="1" applyBorder="1"/>
    <xf numFmtId="0" fontId="2" fillId="0" borderId="18" xfId="0" applyFont="1" applyFill="1" applyBorder="1" applyAlignment="1">
      <alignment vertical="justify"/>
    </xf>
    <xf numFmtId="0" fontId="2" fillId="11" borderId="7" xfId="0" applyFont="1" applyFill="1" applyBorder="1" applyAlignment="1">
      <alignment horizontal="center"/>
    </xf>
    <xf numFmtId="0" fontId="2" fillId="11" borderId="7" xfId="0" applyFont="1" applyFill="1" applyBorder="1" applyAlignment="1">
      <alignment horizontal="center" vertical="center"/>
    </xf>
    <xf numFmtId="1" fontId="2" fillId="4" borderId="18" xfId="0" applyNumberFormat="1" applyFont="1" applyFill="1" applyBorder="1" applyAlignment="1">
      <alignment horizontal="right" vertical="center"/>
    </xf>
    <xf numFmtId="0" fontId="11" fillId="3" borderId="7" xfId="0" applyFont="1" applyFill="1" applyBorder="1" applyAlignment="1">
      <alignment horizontal="center"/>
    </xf>
    <xf numFmtId="0" fontId="11" fillId="3" borderId="2" xfId="0" applyFont="1" applyFill="1" applyBorder="1" applyAlignment="1">
      <alignment horizontal="center"/>
    </xf>
    <xf numFmtId="0" fontId="1" fillId="3" borderId="7" xfId="0" applyFont="1" applyFill="1" applyBorder="1" applyAlignment="1"/>
    <xf numFmtId="0" fontId="2" fillId="7" borderId="7" xfId="0" applyFont="1" applyFill="1" applyBorder="1" applyAlignment="1">
      <alignment horizontal="center" vertical="center"/>
    </xf>
    <xf numFmtId="0" fontId="12" fillId="7" borderId="7" xfId="0" applyFont="1" applyFill="1" applyBorder="1" applyAlignment="1">
      <alignment horizontal="center"/>
    </xf>
    <xf numFmtId="165" fontId="10" fillId="9" borderId="9" xfId="0" applyNumberFormat="1" applyFont="1" applyFill="1" applyBorder="1"/>
    <xf numFmtId="165" fontId="10" fillId="9" borderId="10" xfId="0" applyNumberFormat="1" applyFont="1" applyFill="1" applyBorder="1"/>
    <xf numFmtId="165" fontId="10" fillId="9" borderId="12" xfId="0" applyNumberFormat="1" applyFont="1" applyFill="1" applyBorder="1"/>
    <xf numFmtId="165" fontId="10" fillId="9" borderId="13" xfId="0" applyNumberFormat="1" applyFont="1" applyFill="1" applyBorder="1"/>
    <xf numFmtId="165" fontId="18" fillId="9" borderId="29" xfId="0" applyNumberFormat="1" applyFont="1" applyFill="1" applyBorder="1" applyAlignment="1">
      <alignment vertical="center"/>
    </xf>
    <xf numFmtId="165" fontId="18" fillId="9" borderId="30" xfId="0" applyNumberFormat="1" applyFont="1" applyFill="1" applyBorder="1" applyAlignment="1">
      <alignment vertical="center"/>
    </xf>
    <xf numFmtId="164" fontId="2" fillId="9" borderId="9" xfId="0" applyNumberFormat="1" applyFont="1" applyFill="1" applyBorder="1" applyAlignment="1">
      <alignment horizontal="right" vertical="center"/>
    </xf>
    <xf numFmtId="164" fontId="2" fillId="9" borderId="12" xfId="0" applyNumberFormat="1" applyFont="1" applyFill="1" applyBorder="1" applyAlignment="1">
      <alignment horizontal="right" vertical="center"/>
    </xf>
    <xf numFmtId="164" fontId="2" fillId="9" borderId="10" xfId="0" applyNumberFormat="1" applyFont="1" applyFill="1" applyBorder="1" applyAlignment="1">
      <alignment horizontal="right" vertical="center"/>
    </xf>
    <xf numFmtId="164" fontId="2" fillId="9" borderId="19" xfId="0" applyNumberFormat="1" applyFont="1" applyFill="1" applyBorder="1" applyAlignment="1">
      <alignment horizontal="right" vertical="center"/>
    </xf>
    <xf numFmtId="164" fontId="2" fillId="9" borderId="13" xfId="0" applyNumberFormat="1" applyFont="1" applyFill="1" applyBorder="1" applyAlignment="1">
      <alignment horizontal="right" vertical="center"/>
    </xf>
    <xf numFmtId="0" fontId="10" fillId="0" borderId="17" xfId="0" applyFont="1" applyFill="1" applyBorder="1" applyAlignment="1">
      <alignment horizontal="justify" vertical="center" wrapText="1"/>
    </xf>
    <xf numFmtId="0" fontId="10" fillId="0" borderId="17" xfId="0" applyFont="1" applyFill="1" applyBorder="1" applyAlignment="1">
      <alignment horizontal="justify" vertical="justify" wrapText="1"/>
    </xf>
    <xf numFmtId="0" fontId="10" fillId="0" borderId="17" xfId="0" applyFont="1" applyFill="1" applyBorder="1" applyAlignment="1">
      <alignment horizontal="justify" vertical="top"/>
    </xf>
    <xf numFmtId="0" fontId="1" fillId="6" borderId="5" xfId="0" applyFont="1" applyFill="1" applyBorder="1" applyAlignment="1">
      <alignment horizontal="center" vertical="center"/>
    </xf>
    <xf numFmtId="0" fontId="1" fillId="6" borderId="7" xfId="0" applyFont="1" applyFill="1" applyBorder="1" applyAlignment="1">
      <alignment horizontal="center" vertical="justify"/>
    </xf>
    <xf numFmtId="0" fontId="1" fillId="6" borderId="2" xfId="0" applyFont="1" applyFill="1" applyBorder="1" applyAlignment="1">
      <alignment horizontal="justify" vertical="justify"/>
    </xf>
    <xf numFmtId="0" fontId="2" fillId="0" borderId="7" xfId="0" applyFont="1" applyBorder="1" applyAlignment="1">
      <alignment horizontal="center"/>
    </xf>
    <xf numFmtId="0" fontId="2" fillId="0" borderId="4" xfId="0" applyFont="1" applyBorder="1"/>
    <xf numFmtId="0" fontId="2" fillId="0" borderId="0" xfId="0" applyFont="1" applyBorder="1" applyAlignment="1">
      <alignment horizontal="center"/>
    </xf>
    <xf numFmtId="0" fontId="1" fillId="6" borderId="5" xfId="0" applyFont="1" applyFill="1" applyBorder="1" applyAlignment="1">
      <alignment horizontal="center" vertical="justify"/>
    </xf>
    <xf numFmtId="0" fontId="1" fillId="6" borderId="28" xfId="0" applyFont="1" applyFill="1" applyBorder="1" applyAlignment="1">
      <alignment wrapText="1"/>
    </xf>
    <xf numFmtId="0" fontId="2" fillId="0" borderId="29" xfId="0" applyFont="1" applyBorder="1" applyAlignment="1">
      <alignment horizontal="center"/>
    </xf>
    <xf numFmtId="0" fontId="1" fillId="6" borderId="7" xfId="0" applyFont="1" applyFill="1" applyBorder="1" applyAlignment="1">
      <alignment horizontal="center"/>
    </xf>
    <xf numFmtId="0" fontId="1" fillId="6" borderId="2" xfId="0" applyFont="1" applyFill="1" applyBorder="1"/>
    <xf numFmtId="0" fontId="1" fillId="6" borderId="28" xfId="0" applyFont="1" applyFill="1" applyBorder="1"/>
    <xf numFmtId="0" fontId="2" fillId="0" borderId="30" xfId="0" applyFont="1" applyBorder="1" applyAlignment="1">
      <alignment horizontal="center"/>
    </xf>
    <xf numFmtId="0" fontId="1" fillId="6" borderId="28" xfId="0" applyFont="1" applyFill="1" applyBorder="1" applyAlignment="1">
      <alignment horizontal="justify" vertical="justify"/>
    </xf>
    <xf numFmtId="0" fontId="2" fillId="0" borderId="30" xfId="0" applyFont="1" applyBorder="1"/>
    <xf numFmtId="0" fontId="2" fillId="0" borderId="0" xfId="0" applyFont="1" applyFill="1" applyBorder="1"/>
    <xf numFmtId="0" fontId="2" fillId="0" borderId="26" xfId="0" applyFont="1" applyBorder="1"/>
    <xf numFmtId="0" fontId="2" fillId="0" borderId="29" xfId="0" applyFont="1" applyBorder="1"/>
    <xf numFmtId="0" fontId="1" fillId="6" borderId="2" xfId="0" applyFont="1" applyFill="1" applyBorder="1" applyAlignment="1">
      <alignment vertical="center" wrapText="1"/>
    </xf>
    <xf numFmtId="0" fontId="2" fillId="0" borderId="0" xfId="0" applyFont="1" applyFill="1" applyBorder="1" applyAlignment="1">
      <alignment horizontal="center"/>
    </xf>
    <xf numFmtId="0" fontId="1" fillId="6" borderId="28" xfId="0" applyFont="1" applyFill="1" applyBorder="1" applyAlignment="1">
      <alignment horizontal="justify" vertical="center" wrapText="1"/>
    </xf>
    <xf numFmtId="0" fontId="2" fillId="0" borderId="0" xfId="0" applyFont="1" applyFill="1"/>
    <xf numFmtId="0" fontId="1" fillId="6" borderId="28" xfId="0" applyFont="1" applyFill="1" applyBorder="1" applyAlignment="1">
      <alignment horizontal="justify" vertical="center"/>
    </xf>
    <xf numFmtId="49" fontId="2" fillId="0" borderId="4" xfId="0" applyNumberFormat="1" applyFont="1" applyBorder="1"/>
    <xf numFmtId="0" fontId="1" fillId="6" borderId="28" xfId="0" applyFont="1" applyFill="1" applyBorder="1" applyAlignment="1">
      <alignment vertical="center" wrapText="1"/>
    </xf>
    <xf numFmtId="0" fontId="2" fillId="0" borderId="7" xfId="0" applyFont="1" applyBorder="1" applyAlignment="1">
      <alignment horizontal="center" vertical="center"/>
    </xf>
    <xf numFmtId="0" fontId="1" fillId="6" borderId="7" xfId="0" applyFont="1" applyFill="1" applyBorder="1" applyAlignment="1">
      <alignment horizontal="center" vertical="center" wrapText="1"/>
    </xf>
    <xf numFmtId="0" fontId="1" fillId="6" borderId="28" xfId="0" applyFont="1" applyFill="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 fillId="0" borderId="0" xfId="0" applyFont="1" applyFill="1" applyBorder="1"/>
    <xf numFmtId="0" fontId="1" fillId="6" borderId="7" xfId="0" applyFont="1" applyFill="1" applyBorder="1"/>
    <xf numFmtId="0" fontId="23" fillId="6" borderId="7" xfId="0" applyFont="1" applyFill="1" applyBorder="1" applyAlignment="1">
      <alignment horizontal="center"/>
    </xf>
    <xf numFmtId="0" fontId="23" fillId="6" borderId="2" xfId="0" applyFont="1" applyFill="1" applyBorder="1" applyAlignment="1"/>
    <xf numFmtId="0" fontId="0" fillId="0" borderId="29" xfId="0" applyBorder="1"/>
    <xf numFmtId="0" fontId="0" fillId="0" borderId="30" xfId="0" applyBorder="1"/>
    <xf numFmtId="0" fontId="2" fillId="0" borderId="8" xfId="0" applyFont="1" applyFill="1" applyBorder="1" applyAlignment="1">
      <alignment horizontal="justify" vertical="center"/>
    </xf>
    <xf numFmtId="0" fontId="2" fillId="0" borderId="11" xfId="0" applyFont="1" applyFill="1" applyBorder="1" applyAlignment="1">
      <alignment horizontal="justify" vertical="center"/>
    </xf>
    <xf numFmtId="164" fontId="2" fillId="4" borderId="19" xfId="0" applyNumberFormat="1" applyFont="1" applyFill="1" applyBorder="1" applyAlignment="1">
      <alignment horizontal="right" vertical="center"/>
    </xf>
    <xf numFmtId="0" fontId="10" fillId="0" borderId="11" xfId="0" applyFont="1" applyFill="1" applyBorder="1" applyAlignment="1">
      <alignment horizontal="justify" vertical="center"/>
    </xf>
    <xf numFmtId="0" fontId="10" fillId="0" borderId="17" xfId="0" applyFont="1" applyFill="1" applyBorder="1" applyAlignment="1">
      <alignment horizontal="justify" vertical="justify"/>
    </xf>
    <xf numFmtId="0" fontId="10" fillId="0" borderId="11" xfId="0" applyFont="1" applyFill="1" applyBorder="1" applyAlignment="1">
      <alignment horizontal="justify" vertical="center" wrapText="1"/>
    </xf>
    <xf numFmtId="0" fontId="10" fillId="0" borderId="17" xfId="0" applyFont="1" applyFill="1" applyBorder="1" applyAlignment="1">
      <alignment vertical="center" wrapText="1"/>
    </xf>
    <xf numFmtId="0" fontId="10" fillId="0" borderId="11" xfId="0" applyFont="1" applyFill="1" applyBorder="1" applyAlignment="1">
      <alignment vertical="center" wrapText="1"/>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1" fillId="3" borderId="2" xfId="0" applyFont="1" applyFill="1" applyBorder="1" applyAlignment="1">
      <alignment horizontal="center" vertical="justify"/>
    </xf>
    <xf numFmtId="0" fontId="1" fillId="3" borderId="3" xfId="0" applyFont="1" applyFill="1" applyBorder="1" applyAlignment="1">
      <alignment horizontal="center" vertical="justify"/>
    </xf>
    <xf numFmtId="0" fontId="1" fillId="3" borderId="4" xfId="0" applyFont="1" applyFill="1" applyBorder="1" applyAlignment="1">
      <alignment horizontal="center" vertical="justify"/>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3"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5" xfId="0" applyFont="1" applyFill="1" applyBorder="1" applyAlignment="1">
      <alignment horizontal="center" vertical="center" textRotation="90" wrapText="1"/>
    </xf>
    <xf numFmtId="0" fontId="2" fillId="3" borderId="6" xfId="0" applyFont="1" applyFill="1" applyBorder="1" applyAlignment="1">
      <alignment horizontal="center" vertical="center" textRotation="90" wrapText="1"/>
    </xf>
    <xf numFmtId="0" fontId="2" fillId="3" borderId="5" xfId="0" applyFont="1" applyFill="1" applyBorder="1" applyAlignment="1">
      <alignment horizontal="center" vertical="center" textRotation="90"/>
    </xf>
    <xf numFmtId="0" fontId="2" fillId="3" borderId="6" xfId="0" applyFont="1" applyFill="1" applyBorder="1" applyAlignment="1">
      <alignment horizontal="center" vertical="center" textRotation="90"/>
    </xf>
    <xf numFmtId="0" fontId="4" fillId="3" borderId="7" xfId="0" applyFont="1" applyFill="1" applyBorder="1" applyAlignment="1">
      <alignment horizontal="center" vertical="justify"/>
    </xf>
    <xf numFmtId="0" fontId="2" fillId="3" borderId="22"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3"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3" xfId="0" applyFont="1" applyFill="1" applyBorder="1" applyAlignment="1">
      <alignment horizontal="center" vertical="center"/>
    </xf>
    <xf numFmtId="0" fontId="1" fillId="12" borderId="5" xfId="0" applyFont="1" applyFill="1" applyBorder="1" applyAlignment="1">
      <alignment horizontal="center" vertical="center"/>
    </xf>
    <xf numFmtId="0" fontId="1" fillId="12" borderId="6" xfId="0" applyFont="1" applyFill="1" applyBorder="1" applyAlignment="1">
      <alignment horizontal="center" vertical="center"/>
    </xf>
    <xf numFmtId="0" fontId="1" fillId="12" borderId="2" xfId="0" applyFont="1" applyFill="1" applyBorder="1" applyAlignment="1">
      <alignment horizontal="center" vertical="center"/>
    </xf>
    <xf numFmtId="0" fontId="1" fillId="12" borderId="4" xfId="0" applyFont="1" applyFill="1" applyBorder="1" applyAlignment="1">
      <alignment horizontal="center" vertical="center"/>
    </xf>
    <xf numFmtId="3" fontId="17" fillId="9" borderId="12" xfId="0" applyNumberFormat="1" applyFont="1" applyFill="1" applyBorder="1" applyAlignment="1">
      <alignment horizontal="center"/>
    </xf>
    <xf numFmtId="3" fontId="2" fillId="0" borderId="9"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17" fillId="9" borderId="13" xfId="0" applyNumberFormat="1" applyFont="1" applyFill="1" applyBorder="1" applyAlignment="1">
      <alignment horizontal="center"/>
    </xf>
    <xf numFmtId="0" fontId="2" fillId="3" borderId="7" xfId="0" applyFont="1" applyFill="1" applyBorder="1" applyAlignment="1">
      <alignment horizontal="center" vertical="center"/>
    </xf>
    <xf numFmtId="165" fontId="1" fillId="11" borderId="2" xfId="0" applyNumberFormat="1" applyFont="1" applyFill="1" applyBorder="1" applyAlignment="1">
      <alignment horizontal="center" vertical="center"/>
    </xf>
    <xf numFmtId="165" fontId="1" fillId="11" borderId="4" xfId="0" applyNumberFormat="1" applyFont="1" applyFill="1" applyBorder="1" applyAlignment="1">
      <alignment horizontal="center" vertical="center"/>
    </xf>
    <xf numFmtId="0" fontId="1" fillId="11" borderId="7" xfId="0" applyFont="1" applyFill="1" applyBorder="1" applyAlignment="1">
      <alignment horizontal="center" vertical="justify"/>
    </xf>
    <xf numFmtId="0" fontId="1" fillId="11" borderId="22" xfId="0" applyFont="1" applyFill="1" applyBorder="1" applyAlignment="1">
      <alignment horizontal="center" vertical="justify"/>
    </xf>
    <xf numFmtId="0" fontId="1" fillId="11" borderId="15" xfId="0" applyFont="1" applyFill="1" applyBorder="1" applyAlignment="1">
      <alignment horizontal="center" vertical="justify"/>
    </xf>
    <xf numFmtId="0" fontId="1" fillId="11" borderId="14" xfId="0" applyFont="1" applyFill="1" applyBorder="1" applyAlignment="1">
      <alignment horizontal="center" vertical="justify"/>
    </xf>
    <xf numFmtId="0" fontId="1" fillId="11" borderId="23" xfId="0" applyFont="1" applyFill="1" applyBorder="1" applyAlignment="1">
      <alignment horizontal="center" vertical="justify"/>
    </xf>
    <xf numFmtId="0" fontId="1" fillId="11" borderId="1" xfId="0" applyFont="1" applyFill="1" applyBorder="1" applyAlignment="1">
      <alignment horizontal="center" vertical="justify"/>
    </xf>
    <xf numFmtId="0" fontId="1" fillId="11" borderId="24" xfId="0" applyFont="1" applyFill="1" applyBorder="1" applyAlignment="1">
      <alignment horizontal="center" vertical="justify"/>
    </xf>
    <xf numFmtId="0" fontId="2" fillId="11" borderId="2" xfId="0" applyFont="1" applyFill="1" applyBorder="1" applyAlignment="1">
      <alignment horizontal="center" vertical="center"/>
    </xf>
    <xf numFmtId="0" fontId="2" fillId="11" borderId="4" xfId="0" applyFont="1" applyFill="1" applyBorder="1" applyAlignment="1">
      <alignment horizontal="center" vertical="center"/>
    </xf>
    <xf numFmtId="0" fontId="2" fillId="8" borderId="7" xfId="0" applyFont="1" applyFill="1" applyBorder="1" applyAlignment="1">
      <alignment horizontal="center" vertical="center"/>
    </xf>
    <xf numFmtId="0" fontId="1" fillId="3" borderId="7" xfId="0" applyFont="1" applyFill="1" applyBorder="1" applyAlignment="1">
      <alignment horizontal="center" vertical="center"/>
    </xf>
    <xf numFmtId="0" fontId="1" fillId="0" borderId="0" xfId="0" applyFont="1" applyBorder="1" applyAlignment="1">
      <alignment horizontal="left" vertical="top"/>
    </xf>
    <xf numFmtId="0" fontId="2" fillId="8" borderId="5"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6" xfId="0" applyFont="1" applyFill="1" applyBorder="1" applyAlignment="1">
      <alignment horizontal="center" vertical="center"/>
    </xf>
    <xf numFmtId="0" fontId="1" fillId="5" borderId="7" xfId="0" applyFont="1" applyFill="1" applyBorder="1" applyAlignment="1">
      <alignment horizontal="center" vertical="center"/>
    </xf>
    <xf numFmtId="0" fontId="1" fillId="6" borderId="7"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8" fillId="0" borderId="9" xfId="0" applyFont="1" applyBorder="1" applyAlignment="1">
      <alignment horizontal="center"/>
    </xf>
    <xf numFmtId="0" fontId="18" fillId="0" borderId="10" xfId="0" applyFont="1" applyBorder="1" applyAlignment="1">
      <alignment horizontal="center"/>
    </xf>
    <xf numFmtId="0" fontId="18" fillId="0" borderId="18" xfId="0" applyFont="1" applyBorder="1" applyAlignment="1">
      <alignment horizontal="center"/>
    </xf>
    <xf numFmtId="0" fontId="18" fillId="0" borderId="19" xfId="0" applyFont="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xf>
    <xf numFmtId="0" fontId="18" fillId="0" borderId="20" xfId="0" applyFont="1" applyBorder="1" applyAlignment="1">
      <alignment horizontal="center"/>
    </xf>
    <xf numFmtId="0" fontId="18" fillId="0" borderId="31" xfId="0" applyFont="1" applyBorder="1" applyAlignment="1">
      <alignment horizontal="center"/>
    </xf>
    <xf numFmtId="0" fontId="18" fillId="0" borderId="21" xfId="0" applyFont="1" applyBorder="1" applyAlignment="1">
      <alignment horizontal="center"/>
    </xf>
    <xf numFmtId="0" fontId="18" fillId="0" borderId="25" xfId="0" applyFont="1" applyBorder="1" applyAlignment="1">
      <alignment horizontal="center"/>
    </xf>
    <xf numFmtId="0" fontId="18" fillId="0" borderId="32" xfId="0" applyFont="1" applyBorder="1" applyAlignment="1">
      <alignment horizontal="center"/>
    </xf>
    <xf numFmtId="0" fontId="18" fillId="0" borderId="56" xfId="0" applyFont="1" applyBorder="1" applyAlignment="1">
      <alignment horizontal="center"/>
    </xf>
    <xf numFmtId="0" fontId="18" fillId="0" borderId="33" xfId="0" applyFont="1" applyBorder="1" applyAlignment="1">
      <alignment horizontal="center"/>
    </xf>
    <xf numFmtId="0" fontId="18" fillId="0" borderId="34" xfId="0" applyFont="1" applyBorder="1" applyAlignment="1">
      <alignment horizontal="center"/>
    </xf>
    <xf numFmtId="0" fontId="18" fillId="0" borderId="38" xfId="0" applyFont="1" applyBorder="1" applyAlignment="1">
      <alignment horizontal="center"/>
    </xf>
    <xf numFmtId="0" fontId="1" fillId="5" borderId="7" xfId="0" applyFont="1" applyFill="1" applyBorder="1" applyAlignment="1">
      <alignment horizontal="center" vertical="justify"/>
    </xf>
    <xf numFmtId="0" fontId="1" fillId="5" borderId="7" xfId="0" applyFont="1" applyFill="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2" fillId="5" borderId="5"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6" xfId="0" applyFont="1" applyFill="1" applyBorder="1" applyAlignment="1">
      <alignment horizontal="center" vertical="center"/>
    </xf>
    <xf numFmtId="0" fontId="1" fillId="0" borderId="0" xfId="0" applyFont="1" applyBorder="1" applyAlignment="1">
      <alignment horizontal="justify" wrapText="1"/>
    </xf>
    <xf numFmtId="0" fontId="1" fillId="0" borderId="0" xfId="0" applyFont="1" applyBorder="1" applyAlignment="1">
      <alignment horizontal="left"/>
    </xf>
    <xf numFmtId="0" fontId="1" fillId="0" borderId="0" xfId="0" applyFont="1" applyBorder="1" applyAlignment="1">
      <alignment horizontal="left" wrapText="1"/>
    </xf>
    <xf numFmtId="0" fontId="1" fillId="11" borderId="5" xfId="0" applyFont="1" applyFill="1" applyBorder="1" applyAlignment="1">
      <alignment horizontal="center" vertical="justify"/>
    </xf>
    <xf numFmtId="0" fontId="1" fillId="11" borderId="16" xfId="0" applyFont="1" applyFill="1" applyBorder="1" applyAlignment="1">
      <alignment horizontal="center" vertical="justify"/>
    </xf>
    <xf numFmtId="0" fontId="1" fillId="11" borderId="6" xfId="0" applyFont="1" applyFill="1" applyBorder="1" applyAlignment="1">
      <alignment horizontal="center" vertical="justify"/>
    </xf>
    <xf numFmtId="0" fontId="1" fillId="11" borderId="7" xfId="0" applyFont="1" applyFill="1" applyBorder="1" applyAlignment="1">
      <alignment horizontal="center"/>
    </xf>
    <xf numFmtId="0" fontId="1" fillId="11" borderId="2" xfId="0" applyFont="1" applyFill="1" applyBorder="1" applyAlignment="1">
      <alignment horizontal="center" vertical="justify"/>
    </xf>
    <xf numFmtId="0" fontId="1" fillId="11" borderId="3" xfId="0" applyFont="1" applyFill="1" applyBorder="1" applyAlignment="1">
      <alignment horizontal="center" vertical="justify"/>
    </xf>
    <xf numFmtId="0" fontId="1" fillId="11" borderId="4" xfId="0" applyFont="1" applyFill="1" applyBorder="1" applyAlignment="1">
      <alignment horizontal="center" vertical="justify"/>
    </xf>
    <xf numFmtId="0" fontId="1" fillId="0" borderId="0" xfId="0" applyFont="1" applyFill="1" applyBorder="1" applyAlignment="1">
      <alignment vertical="justify"/>
    </xf>
    <xf numFmtId="0" fontId="8" fillId="14" borderId="7" xfId="0" applyFont="1" applyFill="1" applyBorder="1" applyAlignment="1">
      <alignment horizontal="center" vertical="center"/>
    </xf>
    <xf numFmtId="0" fontId="2" fillId="10" borderId="7" xfId="0" applyFont="1" applyFill="1" applyBorder="1" applyAlignment="1">
      <alignment horizontal="center" vertical="center"/>
    </xf>
    <xf numFmtId="0" fontId="1" fillId="10" borderId="7" xfId="0" applyFont="1" applyFill="1" applyBorder="1" applyAlignment="1">
      <alignment horizontal="center" vertical="center"/>
    </xf>
    <xf numFmtId="0" fontId="2" fillId="11" borderId="7" xfId="0" applyFont="1" applyFill="1" applyBorder="1" applyAlignment="1">
      <alignment horizontal="center"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 fillId="7" borderId="5"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6" xfId="0" applyFont="1" applyFill="1" applyBorder="1" applyAlignment="1">
      <alignment horizontal="center" vertical="center"/>
    </xf>
    <xf numFmtId="0" fontId="1" fillId="0" borderId="0" xfId="0" applyFont="1" applyFill="1" applyBorder="1" applyAlignment="1">
      <alignment horizontal="left" vertical="center" wrapText="1"/>
    </xf>
    <xf numFmtId="0" fontId="1" fillId="3" borderId="16" xfId="0" applyFont="1" applyFill="1" applyBorder="1" applyAlignment="1">
      <alignment horizontal="center" vertical="center"/>
    </xf>
    <xf numFmtId="0" fontId="7" fillId="14" borderId="7" xfId="0" applyFont="1" applyFill="1" applyBorder="1" applyAlignment="1">
      <alignment horizontal="center" vertical="center"/>
    </xf>
    <xf numFmtId="0" fontId="18" fillId="0" borderId="7" xfId="0" applyFont="1" applyBorder="1" applyAlignment="1">
      <alignment horizontal="center" vertical="center"/>
    </xf>
    <xf numFmtId="0" fontId="1" fillId="0" borderId="0" xfId="0" applyFont="1" applyAlignment="1">
      <alignment horizontal="left" vertical="center" wrapText="1"/>
    </xf>
    <xf numFmtId="0" fontId="2" fillId="8" borderId="5"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6" xfId="0" applyFont="1" applyFill="1" applyBorder="1" applyAlignment="1">
      <alignment horizontal="center" vertical="center"/>
    </xf>
    <xf numFmtId="0" fontId="1" fillId="0" borderId="0" xfId="0" applyFont="1" applyBorder="1" applyAlignment="1">
      <alignment horizontal="justify" vertical="justify"/>
    </xf>
    <xf numFmtId="0" fontId="1" fillId="0" borderId="0" xfId="0" applyFont="1" applyAlignment="1">
      <alignment horizontal="left" vertical="center"/>
    </xf>
    <xf numFmtId="0" fontId="19" fillId="13" borderId="7" xfId="0" applyFont="1" applyFill="1" applyBorder="1" applyAlignment="1">
      <alignment horizontal="center" vertical="center"/>
    </xf>
    <xf numFmtId="0" fontId="8" fillId="14" borderId="2" xfId="0" applyFont="1" applyFill="1" applyBorder="1" applyAlignment="1">
      <alignment horizontal="center" vertical="center"/>
    </xf>
    <xf numFmtId="0" fontId="8" fillId="14" borderId="3" xfId="0" applyFont="1" applyFill="1" applyBorder="1" applyAlignment="1">
      <alignment horizontal="center" vertical="center"/>
    </xf>
    <xf numFmtId="0" fontId="8" fillId="14" borderId="4"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14" xfId="0" applyFont="1" applyFill="1" applyBorder="1" applyAlignment="1">
      <alignment horizontal="center" vertic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7" xfId="0" applyFont="1" applyFill="1" applyBorder="1" applyAlignment="1">
      <alignment horizontal="center"/>
    </xf>
    <xf numFmtId="0" fontId="2" fillId="3" borderId="7" xfId="0" applyFont="1" applyFill="1" applyBorder="1" applyAlignment="1">
      <alignment horizontal="center"/>
    </xf>
    <xf numFmtId="0" fontId="1" fillId="12" borderId="16" xfId="0" applyFont="1" applyFill="1" applyBorder="1" applyAlignment="1">
      <alignment horizontal="center" vertical="center"/>
    </xf>
    <xf numFmtId="0" fontId="2" fillId="0" borderId="8" xfId="0" applyFont="1" applyFill="1" applyBorder="1" applyAlignment="1">
      <alignment horizontal="justify" vertical="center"/>
    </xf>
    <xf numFmtId="0" fontId="2" fillId="0" borderId="9" xfId="0" applyFont="1" applyFill="1" applyBorder="1" applyAlignment="1">
      <alignment horizontal="justify" vertical="center"/>
    </xf>
    <xf numFmtId="0" fontId="2" fillId="0" borderId="11" xfId="0" applyFont="1" applyFill="1" applyBorder="1" applyAlignment="1">
      <alignment horizontal="justify" vertical="center"/>
    </xf>
    <xf numFmtId="0" fontId="2" fillId="0" borderId="12" xfId="0" applyFont="1" applyFill="1" applyBorder="1" applyAlignment="1">
      <alignment horizontal="justify" vertical="center"/>
    </xf>
    <xf numFmtId="0" fontId="1" fillId="0" borderId="0" xfId="0" applyFont="1" applyBorder="1" applyAlignment="1">
      <alignment horizontal="justify" vertical="center"/>
    </xf>
    <xf numFmtId="0" fontId="1" fillId="12" borderId="3" xfId="0" applyFont="1" applyFill="1" applyBorder="1" applyAlignment="1">
      <alignment horizontal="center" vertical="center"/>
    </xf>
    <xf numFmtId="0" fontId="1" fillId="12" borderId="22" xfId="0" applyFont="1" applyFill="1" applyBorder="1" applyAlignment="1">
      <alignment horizontal="center" vertical="center"/>
    </xf>
    <xf numFmtId="0" fontId="1" fillId="12" borderId="14" xfId="0" applyFont="1" applyFill="1" applyBorder="1" applyAlignment="1">
      <alignment horizontal="center" vertical="center"/>
    </xf>
    <xf numFmtId="0" fontId="1" fillId="12" borderId="23" xfId="0" applyFont="1" applyFill="1" applyBorder="1" applyAlignment="1">
      <alignment horizontal="center" vertical="center"/>
    </xf>
    <xf numFmtId="0" fontId="1" fillId="12" borderId="24"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24" xfId="0" applyFont="1" applyFill="1" applyBorder="1" applyAlignment="1">
      <alignment horizontal="center" vertical="center"/>
    </xf>
    <xf numFmtId="0" fontId="1" fillId="10" borderId="7" xfId="0" applyFont="1" applyFill="1" applyBorder="1" applyAlignment="1">
      <alignment horizontal="center"/>
    </xf>
    <xf numFmtId="0" fontId="1" fillId="10" borderId="22" xfId="0" applyFont="1" applyFill="1" applyBorder="1" applyAlignment="1">
      <alignment horizontal="center" vertical="center"/>
    </xf>
    <xf numFmtId="0" fontId="1" fillId="10" borderId="14"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 fillId="10" borderId="15" xfId="0" applyFont="1" applyFill="1" applyBorder="1" applyAlignment="1">
      <alignment horizontal="center" vertical="center"/>
    </xf>
    <xf numFmtId="0" fontId="18" fillId="13" borderId="7" xfId="0" applyFont="1" applyFill="1" applyBorder="1" applyAlignment="1">
      <alignment horizontal="center" vertical="center"/>
    </xf>
    <xf numFmtId="0" fontId="1" fillId="0" borderId="26"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vertical="center"/>
    </xf>
    <xf numFmtId="0" fontId="1" fillId="0" borderId="0" xfId="0" applyFont="1" applyAlignment="1"/>
    <xf numFmtId="0" fontId="1" fillId="11" borderId="7" xfId="0" applyFont="1" applyFill="1" applyBorder="1" applyAlignment="1">
      <alignment horizontal="center" vertical="center"/>
    </xf>
    <xf numFmtId="0" fontId="1" fillId="11" borderId="5" xfId="0" applyFont="1" applyFill="1" applyBorder="1" applyAlignment="1">
      <alignment horizontal="center" vertical="center"/>
    </xf>
    <xf numFmtId="0" fontId="1" fillId="5" borderId="2" xfId="0" applyFont="1" applyFill="1" applyBorder="1" applyAlignment="1">
      <alignment horizontal="center" vertical="justify"/>
    </xf>
    <xf numFmtId="0" fontId="1" fillId="5" borderId="3" xfId="0" applyFont="1" applyFill="1" applyBorder="1" applyAlignment="1">
      <alignment horizontal="center" vertical="justify"/>
    </xf>
    <xf numFmtId="0" fontId="1" fillId="5" borderId="4" xfId="0" applyFont="1" applyFill="1" applyBorder="1" applyAlignment="1">
      <alignment horizontal="center" vertical="justify"/>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3" borderId="7" xfId="0" applyFont="1" applyFill="1" applyBorder="1" applyAlignment="1">
      <alignment horizontal="center" vertical="justify"/>
    </xf>
    <xf numFmtId="0" fontId="1" fillId="10" borderId="23" xfId="0" applyFont="1" applyFill="1" applyBorder="1" applyAlignment="1">
      <alignment horizontal="center" vertical="center"/>
    </xf>
    <xf numFmtId="0" fontId="1" fillId="10" borderId="1" xfId="0" applyFont="1" applyFill="1" applyBorder="1" applyAlignment="1">
      <alignment horizontal="center" vertic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1" fillId="3" borderId="4" xfId="0" applyFont="1" applyFill="1" applyBorder="1" applyAlignment="1">
      <alignment horizontal="center"/>
    </xf>
    <xf numFmtId="0" fontId="15" fillId="2" borderId="0" xfId="0" applyFont="1" applyFill="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0" borderId="0" xfId="0" applyFont="1" applyAlignment="1">
      <alignment horizontal="left"/>
    </xf>
    <xf numFmtId="0" fontId="1" fillId="0" borderId="1" xfId="0" applyFont="1" applyBorder="1" applyAlignment="1">
      <alignment horizontal="center"/>
    </xf>
    <xf numFmtId="0" fontId="2" fillId="7" borderId="7" xfId="0" applyFont="1" applyFill="1" applyBorder="1" applyAlignment="1">
      <alignment horizontal="center" vertical="center" textRotation="90" wrapText="1"/>
    </xf>
    <xf numFmtId="0" fontId="1" fillId="0" borderId="0" xfId="0" applyFont="1" applyFill="1" applyBorder="1" applyAlignment="1">
      <alignment horizontal="center" vertical="justify"/>
    </xf>
    <xf numFmtId="0" fontId="2" fillId="7" borderId="4" xfId="0" applyFont="1" applyFill="1" applyBorder="1" applyAlignment="1">
      <alignment horizontal="center" wrapText="1"/>
    </xf>
    <xf numFmtId="0" fontId="2" fillId="7" borderId="7" xfId="0" applyFont="1" applyFill="1" applyBorder="1" applyAlignment="1">
      <alignment horizontal="center" wrapText="1"/>
    </xf>
    <xf numFmtId="0" fontId="7" fillId="14" borderId="7" xfId="0" applyFont="1" applyFill="1" applyBorder="1" applyAlignment="1">
      <alignment horizontal="center"/>
    </xf>
    <xf numFmtId="49" fontId="4" fillId="0" borderId="0" xfId="0" applyNumberFormat="1" applyFont="1" applyFill="1" applyBorder="1" applyAlignment="1"/>
    <xf numFmtId="0" fontId="4" fillId="13" borderId="7" xfId="0" applyFont="1" applyFill="1" applyBorder="1" applyAlignment="1">
      <alignment horizontal="center"/>
    </xf>
    <xf numFmtId="0" fontId="4" fillId="10" borderId="7" xfId="0" applyFont="1" applyFill="1" applyBorder="1" applyAlignment="1">
      <alignment horizontal="center" vertical="center" wrapText="1"/>
    </xf>
    <xf numFmtId="49" fontId="17" fillId="0" borderId="50" xfId="0" applyNumberFormat="1" applyFont="1" applyBorder="1" applyAlignment="1">
      <alignment horizontal="justify" vertical="justify"/>
    </xf>
    <xf numFmtId="49" fontId="17" fillId="0" borderId="18" xfId="0" applyNumberFormat="1" applyFont="1" applyBorder="1" applyAlignment="1">
      <alignment horizontal="justify" vertical="justify"/>
    </xf>
    <xf numFmtId="49" fontId="17" fillId="0" borderId="52" xfId="0" applyNumberFormat="1" applyFont="1" applyBorder="1" applyAlignment="1">
      <alignment horizontal="justify" vertical="justify"/>
    </xf>
    <xf numFmtId="49" fontId="17" fillId="0" borderId="53" xfId="0" applyNumberFormat="1" applyFont="1" applyBorder="1" applyAlignment="1">
      <alignment horizontal="justify" vertical="justify"/>
    </xf>
    <xf numFmtId="49" fontId="17" fillId="0" borderId="59" xfId="0" applyNumberFormat="1" applyFont="1" applyBorder="1" applyAlignment="1">
      <alignment horizontal="left" vertical="justify"/>
    </xf>
    <xf numFmtId="0" fontId="4" fillId="10" borderId="7" xfId="0" applyFont="1" applyFill="1" applyBorder="1" applyAlignment="1">
      <alignment horizontal="center"/>
    </xf>
    <xf numFmtId="0" fontId="4" fillId="10" borderId="7" xfId="0" applyFont="1" applyFill="1" applyBorder="1" applyAlignment="1">
      <alignment horizontal="center" vertical="center"/>
    </xf>
    <xf numFmtId="49" fontId="17" fillId="0" borderId="41" xfId="0" applyNumberFormat="1" applyFont="1" applyBorder="1" applyAlignment="1">
      <alignment horizontal="justify" vertical="center"/>
    </xf>
    <xf numFmtId="49" fontId="17" fillId="0" borderId="42" xfId="0" applyNumberFormat="1" applyFont="1" applyBorder="1" applyAlignment="1">
      <alignment horizontal="justify" vertical="center"/>
    </xf>
    <xf numFmtId="49" fontId="17" fillId="0" borderId="7" xfId="0" applyNumberFormat="1" applyFont="1" applyBorder="1" applyAlignment="1">
      <alignment horizontal="justify" vertical="center"/>
    </xf>
    <xf numFmtId="49" fontId="17" fillId="0" borderId="58" xfId="0" applyNumberFormat="1" applyFont="1" applyBorder="1" applyAlignment="1">
      <alignment horizontal="justify" vertical="center"/>
    </xf>
    <xf numFmtId="49" fontId="4" fillId="0" borderId="44" xfId="0" applyNumberFormat="1" applyFont="1" applyBorder="1" applyAlignment="1">
      <alignment horizontal="center" vertical="justify"/>
    </xf>
    <xf numFmtId="49" fontId="4" fillId="0" borderId="45" xfId="0" applyNumberFormat="1" applyFont="1" applyBorder="1" applyAlignment="1">
      <alignment horizontal="center" vertical="justify"/>
    </xf>
    <xf numFmtId="0" fontId="4" fillId="10" borderId="55" xfId="0" applyFont="1" applyFill="1" applyBorder="1" applyAlignment="1">
      <alignment horizontal="center" vertical="center"/>
    </xf>
    <xf numFmtId="0" fontId="4" fillId="10" borderId="35" xfId="0" applyFont="1" applyFill="1" applyBorder="1" applyAlignment="1">
      <alignment horizontal="center" vertical="center"/>
    </xf>
    <xf numFmtId="0" fontId="4" fillId="10" borderId="36" xfId="0" applyFont="1" applyFill="1" applyBorder="1" applyAlignment="1">
      <alignment horizontal="center" vertical="center"/>
    </xf>
    <xf numFmtId="49" fontId="17" fillId="0" borderId="47" xfId="0" applyNumberFormat="1" applyFont="1" applyBorder="1" applyAlignment="1">
      <alignment horizontal="justify" vertical="justify"/>
    </xf>
    <xf numFmtId="49" fontId="17" fillId="0" borderId="48" xfId="0" applyNumberFormat="1" applyFont="1" applyBorder="1" applyAlignment="1">
      <alignment horizontal="justify" vertical="justify"/>
    </xf>
    <xf numFmtId="49" fontId="1" fillId="6" borderId="8" xfId="0" applyNumberFormat="1" applyFont="1" applyFill="1" applyBorder="1" applyAlignment="1">
      <alignment horizontal="left" vertical="center"/>
    </xf>
    <xf numFmtId="49" fontId="1" fillId="6" borderId="9"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10" xfId="0" applyNumberFormat="1" applyFont="1" applyBorder="1" applyAlignment="1">
      <alignment horizontal="left" vertical="center"/>
    </xf>
    <xf numFmtId="0" fontId="23" fillId="6" borderId="7" xfId="0" applyFont="1" applyFill="1" applyBorder="1" applyAlignment="1">
      <alignment horizontal="center" vertical="center"/>
    </xf>
    <xf numFmtId="0" fontId="23" fillId="6" borderId="2" xfId="0" applyFont="1" applyFill="1" applyBorder="1" applyAlignment="1">
      <alignment horizontal="center"/>
    </xf>
    <xf numFmtId="0" fontId="23" fillId="6" borderId="4" xfId="0" applyFont="1" applyFill="1" applyBorder="1" applyAlignment="1">
      <alignment horizontal="center"/>
    </xf>
    <xf numFmtId="0" fontId="2" fillId="0" borderId="17" xfId="0" applyNumberFormat="1" applyFont="1" applyBorder="1" applyAlignment="1">
      <alignment horizontal="justify" vertical="center"/>
    </xf>
    <xf numFmtId="49" fontId="2" fillId="0" borderId="18" xfId="0" applyNumberFormat="1" applyFont="1" applyBorder="1" applyAlignment="1">
      <alignment horizontal="justify" vertical="center"/>
    </xf>
    <xf numFmtId="0" fontId="2" fillId="0" borderId="18" xfId="0" applyNumberFormat="1" applyFont="1" applyBorder="1" applyAlignment="1">
      <alignment horizontal="justify" vertical="center"/>
    </xf>
    <xf numFmtId="49" fontId="2" fillId="0" borderId="19" xfId="0" applyNumberFormat="1" applyFont="1" applyBorder="1" applyAlignment="1">
      <alignment horizontal="justify" vertical="center"/>
    </xf>
    <xf numFmtId="0" fontId="2" fillId="0" borderId="11" xfId="0" applyNumberFormat="1" applyFont="1" applyBorder="1" applyAlignment="1">
      <alignment horizontal="justify" vertical="center"/>
    </xf>
    <xf numFmtId="49" fontId="2" fillId="0" borderId="12" xfId="0" applyNumberFormat="1" applyFont="1" applyBorder="1" applyAlignment="1">
      <alignment horizontal="justify" vertical="center"/>
    </xf>
    <xf numFmtId="0" fontId="2" fillId="0" borderId="12" xfId="0" applyNumberFormat="1" applyFont="1" applyBorder="1" applyAlignment="1">
      <alignment horizontal="justify" vertical="center"/>
    </xf>
    <xf numFmtId="49" fontId="2" fillId="0" borderId="13" xfId="0" applyNumberFormat="1" applyFont="1" applyBorder="1" applyAlignment="1">
      <alignment horizontal="justify" vertical="center"/>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2" fillId="0" borderId="29" xfId="0" applyFont="1" applyBorder="1" applyAlignment="1">
      <alignment horizontal="center"/>
    </xf>
    <xf numFmtId="0" fontId="1" fillId="6" borderId="61" xfId="0" applyFont="1" applyFill="1" applyBorder="1" applyAlignment="1">
      <alignment horizontal="center"/>
    </xf>
    <xf numFmtId="0" fontId="1" fillId="6" borderId="62" xfId="0" applyFont="1" applyFill="1" applyBorder="1" applyAlignment="1">
      <alignment horizontal="center"/>
    </xf>
    <xf numFmtId="0" fontId="1" fillId="6" borderId="63" xfId="0" applyFont="1" applyFill="1" applyBorder="1" applyAlignment="1">
      <alignment horizontal="center"/>
    </xf>
    <xf numFmtId="0" fontId="2" fillId="0" borderId="8" xfId="0" applyNumberFormat="1" applyFont="1" applyBorder="1" applyAlignment="1">
      <alignment horizontal="justify" vertical="center"/>
    </xf>
    <xf numFmtId="49" fontId="2" fillId="0" borderId="9" xfId="0" applyNumberFormat="1" applyFont="1" applyBorder="1" applyAlignment="1">
      <alignment horizontal="justify" vertical="center"/>
    </xf>
    <xf numFmtId="0" fontId="2" fillId="0" borderId="9" xfId="0" applyNumberFormat="1" applyFont="1" applyBorder="1" applyAlignment="1">
      <alignment horizontal="justify" vertical="center"/>
    </xf>
    <xf numFmtId="49" fontId="2" fillId="0" borderId="10" xfId="0" applyNumberFormat="1" applyFont="1" applyBorder="1" applyAlignment="1">
      <alignment horizontal="justify" vertical="center"/>
    </xf>
    <xf numFmtId="0" fontId="1" fillId="6" borderId="7" xfId="0" applyFont="1" applyFill="1" applyBorder="1" applyAlignment="1">
      <alignment horizontal="center"/>
    </xf>
    <xf numFmtId="0" fontId="2" fillId="0" borderId="7" xfId="0" applyFont="1" applyBorder="1" applyAlignment="1">
      <alignment horizontal="left" vertical="center"/>
    </xf>
    <xf numFmtId="0" fontId="1" fillId="0" borderId="7" xfId="0" applyFont="1" applyBorder="1" applyAlignment="1">
      <alignment horizontal="center" vertical="center"/>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49" fontId="1" fillId="6" borderId="17" xfId="0" applyNumberFormat="1" applyFont="1" applyFill="1" applyBorder="1" applyAlignment="1">
      <alignment horizontal="left" vertical="center"/>
    </xf>
    <xf numFmtId="49" fontId="1" fillId="6" borderId="18" xfId="0" applyNumberFormat="1" applyFont="1" applyFill="1" applyBorder="1" applyAlignment="1">
      <alignment horizontal="left" vertical="center"/>
    </xf>
    <xf numFmtId="49" fontId="17" fillId="0" borderId="18" xfId="0" applyNumberFormat="1" applyFont="1" applyBorder="1" applyAlignment="1">
      <alignment horizontal="left" vertical="center"/>
    </xf>
    <xf numFmtId="49" fontId="17" fillId="0" borderId="19" xfId="0" applyNumberFormat="1" applyFont="1" applyBorder="1" applyAlignment="1">
      <alignment horizontal="left" vertical="center"/>
    </xf>
    <xf numFmtId="0" fontId="2" fillId="0" borderId="30" xfId="0" applyFont="1" applyBorder="1" applyAlignment="1">
      <alignment horizontal="center"/>
    </xf>
    <xf numFmtId="49" fontId="1" fillId="6" borderId="60" xfId="0" applyNumberFormat="1" applyFont="1" applyFill="1" applyBorder="1" applyAlignment="1">
      <alignment vertical="center"/>
    </xf>
    <xf numFmtId="49" fontId="1" fillId="6" borderId="34" xfId="0" applyNumberFormat="1" applyFont="1" applyFill="1" applyBorder="1" applyAlignment="1">
      <alignment vertical="center"/>
    </xf>
    <xf numFmtId="49" fontId="1" fillId="0" borderId="34"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0" fontId="1" fillId="6" borderId="7" xfId="0" applyFont="1" applyFill="1" applyBorder="1" applyAlignment="1">
      <alignment horizontal="left" vertical="center"/>
    </xf>
    <xf numFmtId="49" fontId="17" fillId="0" borderId="18" xfId="0" applyNumberFormat="1" applyFont="1" applyBorder="1" applyAlignment="1">
      <alignment horizontal="center" vertical="center"/>
    </xf>
    <xf numFmtId="49" fontId="17" fillId="0" borderId="19" xfId="0" applyNumberFormat="1" applyFont="1" applyBorder="1" applyAlignment="1">
      <alignment horizontal="center" vertical="center"/>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61"/>
  <sheetViews>
    <sheetView topLeftCell="A346" zoomScaleNormal="100" zoomScaleSheetLayoutView="145" workbookViewId="0">
      <selection activeCell="A351" sqref="A351:A358"/>
    </sheetView>
  </sheetViews>
  <sheetFormatPr baseColWidth="10" defaultColWidth="11" defaultRowHeight="16.5" x14ac:dyDescent="0.3"/>
  <cols>
    <col min="1" max="1" width="57.25" style="127" customWidth="1"/>
    <col min="2" max="2" width="8.5" style="126" customWidth="1"/>
    <col min="3" max="3" width="7.5" style="126" customWidth="1"/>
    <col min="4" max="4" width="8.75" style="126" customWidth="1"/>
    <col min="5" max="5" width="7.75" style="126" customWidth="1"/>
    <col min="6" max="6" width="8.5" style="126" customWidth="1"/>
    <col min="7" max="7" width="7.5" style="126" customWidth="1"/>
    <col min="8" max="8" width="8.75" style="126" customWidth="1"/>
    <col min="9" max="9" width="10" style="126" bestFit="1" customWidth="1"/>
    <col min="10" max="10" width="7.25" style="126" customWidth="1"/>
    <col min="11" max="11" width="6.25" style="126" customWidth="1"/>
    <col min="12" max="12" width="7.75" style="126" customWidth="1"/>
    <col min="13" max="13" width="7.25" style="126" bestFit="1" customWidth="1"/>
    <col min="14" max="14" width="6.5" style="126" customWidth="1"/>
    <col min="15" max="15" width="7.25" style="126" bestFit="1" customWidth="1"/>
    <col min="16" max="16" width="8" style="126" bestFit="1" customWidth="1"/>
    <col min="17" max="17" width="6" style="126" bestFit="1" customWidth="1"/>
    <col min="18" max="18" width="5.25" style="126" bestFit="1" customWidth="1"/>
    <col min="19" max="19" width="7.75" style="126" bestFit="1" customWidth="1"/>
    <col min="20" max="20" width="9.75" style="126" customWidth="1"/>
    <col min="21" max="21" width="7.25" style="126" bestFit="1" customWidth="1"/>
    <col min="22" max="22" width="6.75" style="126" bestFit="1" customWidth="1"/>
    <col min="23" max="23" width="6.25" style="126" customWidth="1"/>
    <col min="24" max="24" width="7.5" style="126" customWidth="1"/>
    <col min="25" max="25" width="8.75" style="126" bestFit="1" customWidth="1"/>
    <col min="26" max="28" width="8.5" style="126" customWidth="1"/>
    <col min="29" max="16384" width="11" style="126"/>
  </cols>
  <sheetData>
    <row r="1" spans="1:31" x14ac:dyDescent="0.3">
      <c r="A1" s="182"/>
    </row>
    <row r="2" spans="1:31" x14ac:dyDescent="0.3">
      <c r="B2" s="500" t="s">
        <v>0</v>
      </c>
      <c r="C2" s="500"/>
      <c r="D2" s="500"/>
      <c r="E2" s="500"/>
      <c r="F2" s="500"/>
      <c r="G2" s="500"/>
      <c r="H2" s="500"/>
      <c r="I2" s="500"/>
      <c r="J2" s="500"/>
      <c r="K2" s="500"/>
      <c r="L2" s="500"/>
      <c r="M2" s="500"/>
      <c r="N2" s="500"/>
      <c r="O2" s="500"/>
      <c r="P2" s="500"/>
      <c r="Q2" s="500"/>
      <c r="R2" s="500"/>
      <c r="S2" s="500"/>
    </row>
    <row r="3" spans="1:31" x14ac:dyDescent="0.3">
      <c r="B3" s="128"/>
      <c r="C3" s="128"/>
      <c r="D3" s="128"/>
      <c r="E3" s="128"/>
      <c r="F3" s="128"/>
      <c r="G3" s="128"/>
      <c r="H3" s="128"/>
      <c r="I3" s="128"/>
      <c r="J3" s="128"/>
      <c r="K3" s="128"/>
      <c r="L3" s="128"/>
      <c r="M3" s="128"/>
      <c r="N3" s="128"/>
      <c r="O3" s="128"/>
      <c r="P3" s="128"/>
    </row>
    <row r="4" spans="1:31" x14ac:dyDescent="0.3">
      <c r="D4" s="504" t="s">
        <v>1</v>
      </c>
      <c r="E4" s="504"/>
      <c r="F4" s="504"/>
      <c r="G4" s="504"/>
      <c r="H4" s="504"/>
      <c r="I4" s="505"/>
      <c r="J4" s="505"/>
      <c r="K4" s="505"/>
      <c r="L4" s="505"/>
      <c r="M4" s="505"/>
      <c r="N4" s="505"/>
      <c r="O4" s="505"/>
      <c r="P4" s="505"/>
      <c r="Q4" s="505"/>
      <c r="R4" s="505"/>
      <c r="S4" s="505"/>
    </row>
    <row r="6" spans="1:31" x14ac:dyDescent="0.3">
      <c r="A6" s="493" t="s">
        <v>2</v>
      </c>
      <c r="B6" s="4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row>
    <row r="7" spans="1:31" x14ac:dyDescent="0.3">
      <c r="A7" s="493" t="s">
        <v>3</v>
      </c>
      <c r="B7" s="457" t="s">
        <v>4</v>
      </c>
      <c r="C7" s="458"/>
      <c r="D7" s="458"/>
      <c r="E7" s="458"/>
      <c r="F7" s="458"/>
      <c r="G7" s="458"/>
      <c r="H7" s="458"/>
      <c r="I7" s="458"/>
      <c r="J7" s="499"/>
      <c r="K7" s="501" t="s">
        <v>5</v>
      </c>
      <c r="L7" s="502"/>
      <c r="M7" s="502"/>
      <c r="N7" s="502"/>
      <c r="O7" s="502"/>
      <c r="P7" s="502"/>
      <c r="Q7" s="502"/>
      <c r="R7" s="502"/>
      <c r="S7" s="503"/>
      <c r="T7" s="384" t="s">
        <v>6</v>
      </c>
      <c r="U7" s="384"/>
      <c r="V7" s="384"/>
      <c r="W7" s="384"/>
      <c r="X7" s="384"/>
      <c r="Y7" s="384"/>
      <c r="Z7" s="384"/>
      <c r="AA7" s="384"/>
      <c r="AB7" s="384"/>
    </row>
    <row r="8" spans="1:31" x14ac:dyDescent="0.3">
      <c r="A8" s="493"/>
      <c r="B8" s="384">
        <v>2013</v>
      </c>
      <c r="C8" s="384">
        <v>2014</v>
      </c>
      <c r="D8" s="384">
        <v>2015</v>
      </c>
      <c r="E8" s="384">
        <v>2016</v>
      </c>
      <c r="F8" s="384">
        <v>2017</v>
      </c>
      <c r="G8" s="384"/>
      <c r="H8" s="384">
        <v>2018</v>
      </c>
      <c r="I8" s="384">
        <v>2019</v>
      </c>
      <c r="J8" s="384">
        <v>2020</v>
      </c>
      <c r="K8" s="384">
        <v>2013</v>
      </c>
      <c r="L8" s="384">
        <v>2014</v>
      </c>
      <c r="M8" s="384">
        <v>2015</v>
      </c>
      <c r="N8" s="384">
        <v>2016</v>
      </c>
      <c r="O8" s="384">
        <v>2017</v>
      </c>
      <c r="P8" s="384"/>
      <c r="Q8" s="384">
        <v>2018</v>
      </c>
      <c r="R8" s="384">
        <v>2019</v>
      </c>
      <c r="S8" s="384">
        <v>2020</v>
      </c>
      <c r="T8" s="384">
        <v>2013</v>
      </c>
      <c r="U8" s="384">
        <v>2014</v>
      </c>
      <c r="V8" s="384">
        <v>2015</v>
      </c>
      <c r="W8" s="384">
        <v>2016</v>
      </c>
      <c r="X8" s="384">
        <v>2017</v>
      </c>
      <c r="Y8" s="384"/>
      <c r="Z8" s="384">
        <v>2018</v>
      </c>
      <c r="AA8" s="384">
        <v>2019</v>
      </c>
      <c r="AB8" s="384">
        <v>2020</v>
      </c>
    </row>
    <row r="9" spans="1:31" x14ac:dyDescent="0.3">
      <c r="A9" s="8" t="s">
        <v>7</v>
      </c>
      <c r="B9" s="384"/>
      <c r="C9" s="384"/>
      <c r="D9" s="384"/>
      <c r="E9" s="384"/>
      <c r="F9" s="229" t="s">
        <v>8</v>
      </c>
      <c r="G9" s="229" t="s">
        <v>9</v>
      </c>
      <c r="H9" s="384"/>
      <c r="I9" s="384"/>
      <c r="J9" s="384"/>
      <c r="K9" s="384"/>
      <c r="L9" s="384"/>
      <c r="M9" s="384"/>
      <c r="N9" s="384"/>
      <c r="O9" s="229" t="s">
        <v>8</v>
      </c>
      <c r="P9" s="229" t="s">
        <v>9</v>
      </c>
      <c r="Q9" s="384"/>
      <c r="R9" s="384"/>
      <c r="S9" s="384"/>
      <c r="T9" s="384"/>
      <c r="U9" s="384"/>
      <c r="V9" s="384"/>
      <c r="W9" s="384"/>
      <c r="X9" s="229" t="s">
        <v>8</v>
      </c>
      <c r="Y9" s="229" t="s">
        <v>9</v>
      </c>
      <c r="Z9" s="384"/>
      <c r="AA9" s="384"/>
      <c r="AB9" s="384"/>
    </row>
    <row r="10" spans="1:31" x14ac:dyDescent="0.3">
      <c r="A10" s="1" t="s">
        <v>10</v>
      </c>
      <c r="B10" s="2"/>
      <c r="C10" s="2"/>
      <c r="D10" s="2"/>
      <c r="E10" s="2"/>
      <c r="F10" s="2"/>
      <c r="G10" s="2"/>
      <c r="H10" s="2"/>
      <c r="I10" s="2"/>
      <c r="J10" s="2"/>
      <c r="K10" s="2"/>
      <c r="L10" s="2"/>
      <c r="M10" s="2"/>
      <c r="N10" s="2"/>
      <c r="O10" s="2"/>
      <c r="P10" s="2"/>
      <c r="Q10" s="2"/>
      <c r="R10" s="2"/>
      <c r="S10" s="2"/>
      <c r="T10" s="2"/>
      <c r="U10" s="2"/>
      <c r="V10" s="2"/>
      <c r="W10" s="2"/>
      <c r="X10" s="2"/>
      <c r="Y10" s="2"/>
      <c r="Z10" s="2"/>
      <c r="AA10" s="2"/>
      <c r="AB10" s="117"/>
    </row>
    <row r="11" spans="1:31" x14ac:dyDescent="0.3">
      <c r="A11" s="3" t="s">
        <v>11</v>
      </c>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5"/>
    </row>
    <row r="12" spans="1:31" x14ac:dyDescent="0.3">
      <c r="A12" s="4"/>
      <c r="B12" s="5"/>
      <c r="C12" s="5"/>
      <c r="D12" s="5"/>
      <c r="E12" s="5"/>
      <c r="F12" s="5"/>
      <c r="G12" s="5"/>
      <c r="H12" s="5"/>
      <c r="I12" s="5"/>
      <c r="J12" s="5"/>
      <c r="K12" s="5"/>
      <c r="L12" s="5"/>
      <c r="M12" s="5"/>
      <c r="N12" s="5"/>
      <c r="O12" s="6"/>
      <c r="P12" s="6"/>
      <c r="Q12" s="5"/>
      <c r="R12" s="5"/>
      <c r="S12" s="5"/>
      <c r="T12" s="5"/>
      <c r="U12" s="5"/>
      <c r="V12" s="6"/>
      <c r="W12" s="6"/>
      <c r="X12" s="6"/>
      <c r="Y12" s="6"/>
      <c r="Z12" s="7"/>
      <c r="AA12" s="7"/>
      <c r="AB12" s="7"/>
      <c r="AC12" s="7"/>
      <c r="AD12" s="7"/>
      <c r="AE12" s="7"/>
    </row>
    <row r="13" spans="1:31" x14ac:dyDescent="0.3">
      <c r="A13" s="384" t="s">
        <v>3</v>
      </c>
      <c r="B13" s="501" t="s">
        <v>12</v>
      </c>
      <c r="C13" s="502"/>
      <c r="D13" s="502"/>
      <c r="E13" s="502"/>
      <c r="F13" s="502"/>
      <c r="G13" s="502"/>
      <c r="H13" s="502"/>
      <c r="I13" s="502"/>
      <c r="J13" s="503"/>
      <c r="K13" s="501" t="s">
        <v>13</v>
      </c>
      <c r="L13" s="502"/>
      <c r="M13" s="502"/>
      <c r="N13" s="502"/>
      <c r="O13" s="502"/>
      <c r="P13" s="502"/>
      <c r="Q13" s="502"/>
      <c r="R13" s="502"/>
      <c r="S13" s="503"/>
      <c r="T13" s="501" t="s">
        <v>14</v>
      </c>
      <c r="U13" s="502"/>
      <c r="V13" s="502"/>
      <c r="W13" s="502"/>
      <c r="X13" s="502"/>
      <c r="Y13" s="502"/>
      <c r="Z13" s="502"/>
      <c r="AA13" s="502"/>
      <c r="AB13" s="503"/>
    </row>
    <row r="14" spans="1:31" x14ac:dyDescent="0.3">
      <c r="A14" s="384"/>
      <c r="B14" s="384">
        <v>2013</v>
      </c>
      <c r="C14" s="384">
        <v>2014</v>
      </c>
      <c r="D14" s="384">
        <v>2015</v>
      </c>
      <c r="E14" s="394">
        <v>2016</v>
      </c>
      <c r="F14" s="384">
        <v>2017</v>
      </c>
      <c r="G14" s="384"/>
      <c r="H14" s="384">
        <v>2018</v>
      </c>
      <c r="I14" s="384">
        <v>2019</v>
      </c>
      <c r="J14" s="384">
        <v>2020</v>
      </c>
      <c r="K14" s="384">
        <v>2013</v>
      </c>
      <c r="L14" s="384">
        <v>2014</v>
      </c>
      <c r="M14" s="394">
        <v>2015</v>
      </c>
      <c r="N14" s="384">
        <v>2016</v>
      </c>
      <c r="O14" s="384">
        <v>2017</v>
      </c>
      <c r="P14" s="384"/>
      <c r="Q14" s="384">
        <v>2018</v>
      </c>
      <c r="R14" s="384">
        <v>2019</v>
      </c>
      <c r="S14" s="384">
        <v>2020</v>
      </c>
      <c r="T14" s="384">
        <v>2013</v>
      </c>
      <c r="U14" s="384">
        <v>2014</v>
      </c>
      <c r="V14" s="394">
        <v>2015</v>
      </c>
      <c r="W14" s="384">
        <v>2016</v>
      </c>
      <c r="X14" s="384">
        <v>2017</v>
      </c>
      <c r="Y14" s="384"/>
      <c r="Z14" s="384">
        <v>2018</v>
      </c>
      <c r="AA14" s="384">
        <v>2019</v>
      </c>
      <c r="AB14" s="384">
        <v>2020</v>
      </c>
    </row>
    <row r="15" spans="1:31" x14ac:dyDescent="0.3">
      <c r="A15" s="8" t="s">
        <v>7</v>
      </c>
      <c r="B15" s="384"/>
      <c r="C15" s="384"/>
      <c r="D15" s="384"/>
      <c r="E15" s="395"/>
      <c r="F15" s="229" t="s">
        <v>8</v>
      </c>
      <c r="G15" s="229" t="s">
        <v>9</v>
      </c>
      <c r="H15" s="384"/>
      <c r="I15" s="384"/>
      <c r="J15" s="384"/>
      <c r="K15" s="384"/>
      <c r="L15" s="384"/>
      <c r="M15" s="395"/>
      <c r="N15" s="384"/>
      <c r="O15" s="229" t="s">
        <v>8</v>
      </c>
      <c r="P15" s="229" t="s">
        <v>9</v>
      </c>
      <c r="Q15" s="384"/>
      <c r="R15" s="384"/>
      <c r="S15" s="384"/>
      <c r="T15" s="384"/>
      <c r="U15" s="384"/>
      <c r="V15" s="395"/>
      <c r="W15" s="384"/>
      <c r="X15" s="229" t="s">
        <v>8</v>
      </c>
      <c r="Y15" s="229" t="s">
        <v>9</v>
      </c>
      <c r="Z15" s="384"/>
      <c r="AA15" s="384"/>
      <c r="AB15" s="384"/>
    </row>
    <row r="16" spans="1:31" x14ac:dyDescent="0.3">
      <c r="A16" s="1" t="s">
        <v>10</v>
      </c>
      <c r="B16" s="2"/>
      <c r="C16" s="2"/>
      <c r="D16" s="2"/>
      <c r="E16" s="2"/>
      <c r="F16" s="2"/>
      <c r="G16" s="2"/>
      <c r="H16" s="2"/>
      <c r="I16" s="2"/>
      <c r="J16" s="2"/>
      <c r="K16" s="2"/>
      <c r="L16" s="2"/>
      <c r="M16" s="2"/>
      <c r="N16" s="2"/>
      <c r="O16" s="2"/>
      <c r="P16" s="2"/>
      <c r="Q16" s="2"/>
      <c r="R16" s="2"/>
      <c r="S16" s="2"/>
      <c r="T16" s="9">
        <f t="shared" ref="T16:Y17" si="0">+B10+K10+T10+B16+K16</f>
        <v>0</v>
      </c>
      <c r="U16" s="9">
        <f t="shared" si="0"/>
        <v>0</v>
      </c>
      <c r="V16" s="9">
        <f t="shared" si="0"/>
        <v>0</v>
      </c>
      <c r="W16" s="9">
        <f t="shared" si="0"/>
        <v>0</v>
      </c>
      <c r="X16" s="9">
        <f t="shared" si="0"/>
        <v>0</v>
      </c>
      <c r="Y16" s="9">
        <f t="shared" si="0"/>
        <v>0</v>
      </c>
      <c r="Z16" s="9">
        <f t="shared" ref="Z16:AB17" si="1">H10+Q10+Z10+H16+Q16</f>
        <v>0</v>
      </c>
      <c r="AA16" s="9">
        <f t="shared" si="1"/>
        <v>0</v>
      </c>
      <c r="AB16" s="14">
        <f t="shared" si="1"/>
        <v>0</v>
      </c>
    </row>
    <row r="17" spans="1:31" x14ac:dyDescent="0.3">
      <c r="A17" s="3" t="s">
        <v>11</v>
      </c>
      <c r="B17" s="194"/>
      <c r="C17" s="194"/>
      <c r="D17" s="194"/>
      <c r="E17" s="194"/>
      <c r="F17" s="194"/>
      <c r="G17" s="194"/>
      <c r="H17" s="194"/>
      <c r="I17" s="194"/>
      <c r="J17" s="194"/>
      <c r="K17" s="194"/>
      <c r="L17" s="194"/>
      <c r="M17" s="194"/>
      <c r="N17" s="194"/>
      <c r="O17" s="194"/>
      <c r="P17" s="194"/>
      <c r="Q17" s="194"/>
      <c r="R17" s="194"/>
      <c r="S17" s="194"/>
      <c r="T17" s="10">
        <f t="shared" si="0"/>
        <v>0</v>
      </c>
      <c r="U17" s="10">
        <f t="shared" si="0"/>
        <v>0</v>
      </c>
      <c r="V17" s="10">
        <f t="shared" si="0"/>
        <v>0</v>
      </c>
      <c r="W17" s="10">
        <f t="shared" si="0"/>
        <v>0</v>
      </c>
      <c r="X17" s="10">
        <f t="shared" si="0"/>
        <v>0</v>
      </c>
      <c r="Y17" s="10">
        <f t="shared" si="0"/>
        <v>0</v>
      </c>
      <c r="Z17" s="10">
        <f t="shared" si="1"/>
        <v>0</v>
      </c>
      <c r="AA17" s="10">
        <f t="shared" si="1"/>
        <v>0</v>
      </c>
      <c r="AB17" s="119">
        <f t="shared" si="1"/>
        <v>0</v>
      </c>
    </row>
    <row r="18" spans="1:31" x14ac:dyDescent="0.3">
      <c r="A18" s="4"/>
      <c r="B18" s="5"/>
      <c r="C18" s="5"/>
      <c r="D18" s="5"/>
      <c r="E18" s="5"/>
      <c r="F18" s="5"/>
      <c r="G18" s="5"/>
      <c r="H18" s="5"/>
      <c r="I18" s="5"/>
      <c r="J18" s="5"/>
      <c r="K18" s="5"/>
      <c r="L18" s="5"/>
      <c r="M18" s="5"/>
      <c r="N18" s="5"/>
      <c r="O18" s="5"/>
      <c r="P18" s="5"/>
      <c r="Q18" s="5"/>
      <c r="R18" s="5"/>
      <c r="S18" s="5"/>
      <c r="T18" s="5"/>
      <c r="U18" s="11"/>
      <c r="V18" s="12"/>
      <c r="W18" s="11"/>
      <c r="X18" s="11"/>
      <c r="Y18" s="11"/>
      <c r="Z18" s="11"/>
      <c r="AA18" s="11"/>
      <c r="AB18" s="11"/>
      <c r="AC18" s="11"/>
      <c r="AD18" s="11"/>
      <c r="AE18" s="11"/>
    </row>
    <row r="19" spans="1:31" x14ac:dyDescent="0.3">
      <c r="A19" s="487" t="s">
        <v>15</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9"/>
    </row>
    <row r="20" spans="1:31" x14ac:dyDescent="0.3">
      <c r="A20" s="392" t="s">
        <v>3</v>
      </c>
      <c r="B20" s="490" t="s">
        <v>16</v>
      </c>
      <c r="C20" s="491"/>
      <c r="D20" s="491"/>
      <c r="E20" s="491"/>
      <c r="F20" s="491"/>
      <c r="G20" s="491"/>
      <c r="H20" s="491"/>
      <c r="I20" s="491"/>
      <c r="J20" s="492"/>
      <c r="K20" s="490" t="s">
        <v>5</v>
      </c>
      <c r="L20" s="491"/>
      <c r="M20" s="491"/>
      <c r="N20" s="491"/>
      <c r="O20" s="491"/>
      <c r="P20" s="491"/>
      <c r="Q20" s="491"/>
      <c r="R20" s="491"/>
      <c r="S20" s="492"/>
      <c r="T20" s="344" t="s">
        <v>6</v>
      </c>
      <c r="U20" s="345"/>
      <c r="V20" s="345"/>
      <c r="W20" s="345"/>
      <c r="X20" s="345"/>
      <c r="Y20" s="345"/>
      <c r="Z20" s="345"/>
      <c r="AA20" s="345"/>
      <c r="AB20" s="346"/>
    </row>
    <row r="21" spans="1:31" x14ac:dyDescent="0.3">
      <c r="A21" s="392"/>
      <c r="B21" s="392">
        <v>2013</v>
      </c>
      <c r="C21" s="392">
        <v>2014</v>
      </c>
      <c r="D21" s="392">
        <v>2015</v>
      </c>
      <c r="E21" s="392">
        <v>2016</v>
      </c>
      <c r="F21" s="392">
        <v>2017</v>
      </c>
      <c r="G21" s="392"/>
      <c r="H21" s="392">
        <v>2018</v>
      </c>
      <c r="I21" s="392">
        <v>2019</v>
      </c>
      <c r="J21" s="392">
        <v>2020</v>
      </c>
      <c r="K21" s="392">
        <v>2013</v>
      </c>
      <c r="L21" s="392">
        <v>2014</v>
      </c>
      <c r="M21" s="392">
        <v>2015</v>
      </c>
      <c r="N21" s="392">
        <v>2016</v>
      </c>
      <c r="O21" s="392">
        <v>2017</v>
      </c>
      <c r="P21" s="392"/>
      <c r="Q21" s="392">
        <v>2018</v>
      </c>
      <c r="R21" s="392">
        <v>2019</v>
      </c>
      <c r="S21" s="392">
        <v>2020</v>
      </c>
      <c r="T21" s="392">
        <v>2013</v>
      </c>
      <c r="U21" s="392">
        <v>2014</v>
      </c>
      <c r="V21" s="392">
        <v>2015</v>
      </c>
      <c r="W21" s="392">
        <v>2016</v>
      </c>
      <c r="X21" s="392">
        <v>2017</v>
      </c>
      <c r="Y21" s="392"/>
      <c r="Z21" s="392">
        <v>2018</v>
      </c>
      <c r="AA21" s="392">
        <v>2019</v>
      </c>
      <c r="AB21" s="392">
        <v>2020</v>
      </c>
    </row>
    <row r="22" spans="1:31" x14ac:dyDescent="0.3">
      <c r="A22" s="13" t="s">
        <v>7</v>
      </c>
      <c r="B22" s="392"/>
      <c r="C22" s="392"/>
      <c r="D22" s="392"/>
      <c r="E22" s="392"/>
      <c r="F22" s="231" t="s">
        <v>8</v>
      </c>
      <c r="G22" s="231" t="s">
        <v>9</v>
      </c>
      <c r="H22" s="392"/>
      <c r="I22" s="392"/>
      <c r="J22" s="392"/>
      <c r="K22" s="392"/>
      <c r="L22" s="392"/>
      <c r="M22" s="392"/>
      <c r="N22" s="392"/>
      <c r="O22" s="231" t="s">
        <v>8</v>
      </c>
      <c r="P22" s="231" t="s">
        <v>9</v>
      </c>
      <c r="Q22" s="392"/>
      <c r="R22" s="392"/>
      <c r="S22" s="392"/>
      <c r="T22" s="392"/>
      <c r="U22" s="392"/>
      <c r="V22" s="392"/>
      <c r="W22" s="392"/>
      <c r="X22" s="231" t="s">
        <v>8</v>
      </c>
      <c r="Y22" s="231" t="s">
        <v>9</v>
      </c>
      <c r="Z22" s="392"/>
      <c r="AA22" s="392"/>
      <c r="AB22" s="392"/>
    </row>
    <row r="23" spans="1:31" x14ac:dyDescent="0.3">
      <c r="A23" s="1" t="s">
        <v>10</v>
      </c>
      <c r="B23" s="2"/>
      <c r="C23" s="2"/>
      <c r="D23" s="2"/>
      <c r="E23" s="2"/>
      <c r="F23" s="2"/>
      <c r="G23" s="2"/>
      <c r="H23" s="2"/>
      <c r="I23" s="2"/>
      <c r="J23" s="2"/>
      <c r="K23" s="2"/>
      <c r="L23" s="2"/>
      <c r="M23" s="2"/>
      <c r="N23" s="2"/>
      <c r="O23" s="2"/>
      <c r="P23" s="2"/>
      <c r="Q23" s="2"/>
      <c r="R23" s="2"/>
      <c r="S23" s="2"/>
      <c r="T23" s="2"/>
      <c r="U23" s="2"/>
      <c r="V23" s="2"/>
      <c r="W23" s="2"/>
      <c r="X23" s="2"/>
      <c r="Y23" s="2"/>
      <c r="Z23" s="2"/>
      <c r="AA23" s="2"/>
      <c r="AB23" s="117"/>
    </row>
    <row r="24" spans="1:31" x14ac:dyDescent="0.3">
      <c r="A24" s="3" t="s">
        <v>11</v>
      </c>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5"/>
    </row>
    <row r="25" spans="1:31" x14ac:dyDescent="0.3">
      <c r="A25" s="4"/>
      <c r="B25" s="5"/>
      <c r="C25" s="5"/>
      <c r="D25" s="5"/>
      <c r="E25" s="5"/>
      <c r="F25" s="5"/>
      <c r="G25" s="5"/>
      <c r="H25" s="5"/>
      <c r="I25" s="5"/>
      <c r="J25" s="5"/>
      <c r="K25" s="5"/>
      <c r="L25" s="5"/>
      <c r="M25" s="6"/>
      <c r="N25" s="6"/>
      <c r="O25" s="6"/>
      <c r="P25" s="6"/>
      <c r="Q25" s="7"/>
      <c r="R25" s="7"/>
      <c r="S25" s="7"/>
      <c r="T25" s="7"/>
      <c r="U25" s="7"/>
      <c r="V25" s="7"/>
    </row>
    <row r="26" spans="1:31" x14ac:dyDescent="0.3">
      <c r="A26" s="392" t="s">
        <v>3</v>
      </c>
      <c r="B26" s="344" t="s">
        <v>17</v>
      </c>
      <c r="C26" s="345"/>
      <c r="D26" s="345"/>
      <c r="E26" s="345"/>
      <c r="F26" s="345"/>
      <c r="G26" s="345"/>
      <c r="H26" s="345"/>
      <c r="I26" s="345"/>
      <c r="J26" s="346"/>
      <c r="K26" s="344" t="s">
        <v>13</v>
      </c>
      <c r="L26" s="345"/>
      <c r="M26" s="345"/>
      <c r="N26" s="345"/>
      <c r="O26" s="345"/>
      <c r="P26" s="345"/>
      <c r="Q26" s="345"/>
      <c r="R26" s="345"/>
      <c r="S26" s="346"/>
      <c r="T26" s="344" t="s">
        <v>14</v>
      </c>
      <c r="U26" s="345"/>
      <c r="V26" s="345"/>
      <c r="W26" s="345"/>
      <c r="X26" s="345"/>
      <c r="Y26" s="345"/>
      <c r="Z26" s="345"/>
      <c r="AA26" s="345"/>
      <c r="AB26" s="346"/>
    </row>
    <row r="27" spans="1:31" x14ac:dyDescent="0.3">
      <c r="A27" s="392"/>
      <c r="B27" s="392">
        <v>2013</v>
      </c>
      <c r="C27" s="392">
        <v>2014</v>
      </c>
      <c r="D27" s="392">
        <v>2015</v>
      </c>
      <c r="E27" s="392">
        <v>2016</v>
      </c>
      <c r="F27" s="392">
        <v>2017</v>
      </c>
      <c r="G27" s="392"/>
      <c r="H27" s="392">
        <v>2018</v>
      </c>
      <c r="I27" s="392">
        <v>2019</v>
      </c>
      <c r="J27" s="392">
        <v>2020</v>
      </c>
      <c r="K27" s="392">
        <v>2013</v>
      </c>
      <c r="L27" s="392">
        <v>2014</v>
      </c>
      <c r="M27" s="392">
        <v>2015</v>
      </c>
      <c r="N27" s="392">
        <v>2016</v>
      </c>
      <c r="O27" s="392">
        <v>2017</v>
      </c>
      <c r="P27" s="392"/>
      <c r="Q27" s="392">
        <v>2018</v>
      </c>
      <c r="R27" s="392">
        <v>2019</v>
      </c>
      <c r="S27" s="392">
        <v>2020</v>
      </c>
      <c r="T27" s="392">
        <v>2013</v>
      </c>
      <c r="U27" s="392">
        <v>2014</v>
      </c>
      <c r="V27" s="392">
        <v>2015</v>
      </c>
      <c r="W27" s="392">
        <v>2016</v>
      </c>
      <c r="X27" s="392">
        <v>2017</v>
      </c>
      <c r="Y27" s="392"/>
      <c r="Z27" s="392">
        <v>2018</v>
      </c>
      <c r="AA27" s="392">
        <v>2019</v>
      </c>
      <c r="AB27" s="392">
        <v>2020</v>
      </c>
    </row>
    <row r="28" spans="1:31" x14ac:dyDescent="0.3">
      <c r="A28" s="13" t="s">
        <v>7</v>
      </c>
      <c r="B28" s="392"/>
      <c r="C28" s="392"/>
      <c r="D28" s="392"/>
      <c r="E28" s="392"/>
      <c r="F28" s="231" t="s">
        <v>8</v>
      </c>
      <c r="G28" s="231" t="s">
        <v>9</v>
      </c>
      <c r="H28" s="392"/>
      <c r="I28" s="392"/>
      <c r="J28" s="392"/>
      <c r="K28" s="392"/>
      <c r="L28" s="392"/>
      <c r="M28" s="392"/>
      <c r="N28" s="392"/>
      <c r="O28" s="231" t="s">
        <v>8</v>
      </c>
      <c r="P28" s="231" t="s">
        <v>9</v>
      </c>
      <c r="Q28" s="392"/>
      <c r="R28" s="392"/>
      <c r="S28" s="392"/>
      <c r="T28" s="392"/>
      <c r="U28" s="392"/>
      <c r="V28" s="392"/>
      <c r="W28" s="392"/>
      <c r="X28" s="231" t="s">
        <v>8</v>
      </c>
      <c r="Y28" s="231" t="s">
        <v>9</v>
      </c>
      <c r="Z28" s="392"/>
      <c r="AA28" s="392"/>
      <c r="AB28" s="392"/>
    </row>
    <row r="29" spans="1:31" x14ac:dyDescent="0.3">
      <c r="A29" s="1" t="s">
        <v>10</v>
      </c>
      <c r="B29" s="2"/>
      <c r="C29" s="2"/>
      <c r="D29" s="2"/>
      <c r="E29" s="2"/>
      <c r="F29" s="2"/>
      <c r="G29" s="2"/>
      <c r="H29" s="2"/>
      <c r="I29" s="2"/>
      <c r="J29" s="2"/>
      <c r="K29" s="2"/>
      <c r="L29" s="2"/>
      <c r="M29" s="2"/>
      <c r="N29" s="2"/>
      <c r="O29" s="2"/>
      <c r="P29" s="2"/>
      <c r="Q29" s="2"/>
      <c r="R29" s="2"/>
      <c r="S29" s="2"/>
      <c r="T29" s="9">
        <f t="shared" ref="T29:Y30" si="2">+B23+K23+T23+B29+K29</f>
        <v>0</v>
      </c>
      <c r="U29" s="9">
        <f t="shared" si="2"/>
        <v>0</v>
      </c>
      <c r="V29" s="9">
        <f t="shared" si="2"/>
        <v>0</v>
      </c>
      <c r="W29" s="9">
        <f t="shared" si="2"/>
        <v>0</v>
      </c>
      <c r="X29" s="9">
        <f t="shared" si="2"/>
        <v>0</v>
      </c>
      <c r="Y29" s="9">
        <f t="shared" si="2"/>
        <v>0</v>
      </c>
      <c r="Z29" s="9">
        <f>H23+Q23+Z23+H29+Q29</f>
        <v>0</v>
      </c>
      <c r="AA29" s="9">
        <f>I23+R23+AA23+I29+R29</f>
        <v>0</v>
      </c>
      <c r="AB29" s="14">
        <f>+J23+AB23+J29+S29</f>
        <v>0</v>
      </c>
    </row>
    <row r="30" spans="1:31" x14ac:dyDescent="0.3">
      <c r="A30" s="3" t="s">
        <v>11</v>
      </c>
      <c r="B30" s="194"/>
      <c r="C30" s="194"/>
      <c r="D30" s="194"/>
      <c r="E30" s="194"/>
      <c r="F30" s="194"/>
      <c r="G30" s="194"/>
      <c r="H30" s="194"/>
      <c r="I30" s="194"/>
      <c r="J30" s="194"/>
      <c r="K30" s="194"/>
      <c r="L30" s="194"/>
      <c r="M30" s="194"/>
      <c r="N30" s="194"/>
      <c r="O30" s="194"/>
      <c r="P30" s="194"/>
      <c r="Q30" s="194"/>
      <c r="R30" s="194"/>
      <c r="S30" s="194"/>
      <c r="T30" s="10">
        <f t="shared" si="2"/>
        <v>0</v>
      </c>
      <c r="U30" s="10">
        <f t="shared" si="2"/>
        <v>0</v>
      </c>
      <c r="V30" s="10">
        <f t="shared" si="2"/>
        <v>0</v>
      </c>
      <c r="W30" s="10">
        <f t="shared" si="2"/>
        <v>0</v>
      </c>
      <c r="X30" s="10">
        <f t="shared" si="2"/>
        <v>0</v>
      </c>
      <c r="Y30" s="10">
        <f t="shared" si="2"/>
        <v>0</v>
      </c>
      <c r="Z30" s="10">
        <f>H24+Q24+Z24+H30+Q30</f>
        <v>0</v>
      </c>
      <c r="AA30" s="10">
        <f>I24+R24+AA24+I30+R30</f>
        <v>0</v>
      </c>
      <c r="AB30" s="119">
        <f>+J24+AB24+J30+S30</f>
        <v>0</v>
      </c>
    </row>
    <row r="31" spans="1:31" x14ac:dyDescent="0.3">
      <c r="A31" s="4"/>
      <c r="B31" s="5"/>
      <c r="C31" s="5"/>
      <c r="D31" s="5"/>
      <c r="E31" s="5"/>
      <c r="F31" s="5"/>
      <c r="G31" s="5"/>
      <c r="H31" s="5"/>
      <c r="I31" s="5"/>
      <c r="J31" s="5"/>
      <c r="K31" s="5"/>
      <c r="L31" s="5"/>
      <c r="M31" s="5"/>
      <c r="N31" s="5"/>
      <c r="O31" s="6"/>
      <c r="P31" s="6"/>
      <c r="Q31" s="5"/>
      <c r="R31" s="5"/>
      <c r="S31" s="5"/>
      <c r="T31" s="5"/>
      <c r="U31" s="5"/>
      <c r="V31" s="6"/>
      <c r="W31" s="6"/>
      <c r="X31" s="6"/>
      <c r="Y31" s="6"/>
      <c r="Z31" s="7"/>
      <c r="AA31" s="7"/>
      <c r="AB31" s="7"/>
      <c r="AC31" s="7"/>
      <c r="AD31" s="7"/>
      <c r="AE31" s="7"/>
    </row>
    <row r="32" spans="1:31" x14ac:dyDescent="0.3">
      <c r="A32" s="393" t="s">
        <v>18</v>
      </c>
      <c r="B32" s="393"/>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row>
    <row r="33" spans="1:28" x14ac:dyDescent="0.3">
      <c r="A33" s="393" t="s">
        <v>3</v>
      </c>
      <c r="B33" s="393" t="s">
        <v>16</v>
      </c>
      <c r="C33" s="393"/>
      <c r="D33" s="393"/>
      <c r="E33" s="393"/>
      <c r="F33" s="393"/>
      <c r="G33" s="393"/>
      <c r="H33" s="393"/>
      <c r="I33" s="393"/>
      <c r="J33" s="393"/>
      <c r="K33" s="393" t="s">
        <v>5</v>
      </c>
      <c r="L33" s="393"/>
      <c r="M33" s="393"/>
      <c r="N33" s="393"/>
      <c r="O33" s="393"/>
      <c r="P33" s="393"/>
      <c r="Q33" s="393"/>
      <c r="R33" s="393"/>
      <c r="S33" s="393"/>
      <c r="T33" s="393" t="s">
        <v>6</v>
      </c>
      <c r="U33" s="393"/>
      <c r="V33" s="393"/>
      <c r="W33" s="393"/>
      <c r="X33" s="393"/>
      <c r="Y33" s="393"/>
      <c r="Z33" s="393"/>
      <c r="AA33" s="393"/>
      <c r="AB33" s="393"/>
    </row>
    <row r="34" spans="1:28" x14ac:dyDescent="0.3">
      <c r="A34" s="393"/>
      <c r="B34" s="393">
        <v>2013</v>
      </c>
      <c r="C34" s="393">
        <v>2014</v>
      </c>
      <c r="D34" s="393">
        <v>2015</v>
      </c>
      <c r="E34" s="393">
        <v>2016</v>
      </c>
      <c r="F34" s="393">
        <v>2017</v>
      </c>
      <c r="G34" s="393"/>
      <c r="H34" s="393">
        <v>2018</v>
      </c>
      <c r="I34" s="393">
        <v>2019</v>
      </c>
      <c r="J34" s="393">
        <v>2020</v>
      </c>
      <c r="K34" s="393">
        <v>2013</v>
      </c>
      <c r="L34" s="393">
        <v>2014</v>
      </c>
      <c r="M34" s="393">
        <v>2015</v>
      </c>
      <c r="N34" s="393">
        <v>2016</v>
      </c>
      <c r="O34" s="393">
        <v>2017</v>
      </c>
      <c r="P34" s="393"/>
      <c r="Q34" s="393">
        <v>2018</v>
      </c>
      <c r="R34" s="393">
        <v>2019</v>
      </c>
      <c r="S34" s="393">
        <v>2020</v>
      </c>
      <c r="T34" s="393">
        <v>2013</v>
      </c>
      <c r="U34" s="393">
        <v>2014</v>
      </c>
      <c r="V34" s="393">
        <v>2015</v>
      </c>
      <c r="W34" s="393">
        <v>2016</v>
      </c>
      <c r="X34" s="393">
        <v>2017</v>
      </c>
      <c r="Y34" s="393"/>
      <c r="Z34" s="393">
        <v>2018</v>
      </c>
      <c r="AA34" s="393">
        <v>2019</v>
      </c>
      <c r="AB34" s="393">
        <v>2020</v>
      </c>
    </row>
    <row r="35" spans="1:28" x14ac:dyDescent="0.3">
      <c r="A35" s="15" t="s">
        <v>7</v>
      </c>
      <c r="B35" s="393"/>
      <c r="C35" s="393"/>
      <c r="D35" s="393"/>
      <c r="E35" s="393"/>
      <c r="F35" s="230" t="s">
        <v>8</v>
      </c>
      <c r="G35" s="230" t="s">
        <v>9</v>
      </c>
      <c r="H35" s="393"/>
      <c r="I35" s="393"/>
      <c r="J35" s="393"/>
      <c r="K35" s="393"/>
      <c r="L35" s="393"/>
      <c r="M35" s="393"/>
      <c r="N35" s="393"/>
      <c r="O35" s="230" t="s">
        <v>8</v>
      </c>
      <c r="P35" s="230" t="s">
        <v>9</v>
      </c>
      <c r="Q35" s="393"/>
      <c r="R35" s="393"/>
      <c r="S35" s="393"/>
      <c r="T35" s="393"/>
      <c r="U35" s="393"/>
      <c r="V35" s="393"/>
      <c r="W35" s="393"/>
      <c r="X35" s="230" t="s">
        <v>8</v>
      </c>
      <c r="Y35" s="230" t="s">
        <v>9</v>
      </c>
      <c r="Z35" s="393"/>
      <c r="AA35" s="393"/>
      <c r="AB35" s="393"/>
    </row>
    <row r="36" spans="1:28" x14ac:dyDescent="0.3">
      <c r="A36" s="1" t="s">
        <v>10</v>
      </c>
      <c r="B36" s="9">
        <f>SUM(B10,B23)</f>
        <v>0</v>
      </c>
      <c r="C36" s="9">
        <f>SUM(C10,C23)</f>
        <v>0</v>
      </c>
      <c r="D36" s="9">
        <f t="shared" ref="D36:F36" si="3">SUM(D10,D23)</f>
        <v>0</v>
      </c>
      <c r="E36" s="9">
        <f t="shared" si="3"/>
        <v>0</v>
      </c>
      <c r="F36" s="9">
        <f t="shared" si="3"/>
        <v>0</v>
      </c>
      <c r="G36" s="9">
        <f t="shared" ref="G36" si="4">SUM(G10,G23)</f>
        <v>0</v>
      </c>
      <c r="H36" s="9">
        <f t="shared" ref="H36:AB36" si="5">SUM(H10,H23)</f>
        <v>0</v>
      </c>
      <c r="I36" s="9">
        <f t="shared" si="5"/>
        <v>0</v>
      </c>
      <c r="J36" s="9">
        <f t="shared" si="5"/>
        <v>0</v>
      </c>
      <c r="K36" s="9">
        <f t="shared" si="5"/>
        <v>0</v>
      </c>
      <c r="L36" s="9">
        <f t="shared" si="5"/>
        <v>0</v>
      </c>
      <c r="M36" s="9">
        <f t="shared" si="5"/>
        <v>0</v>
      </c>
      <c r="N36" s="9">
        <f t="shared" si="5"/>
        <v>0</v>
      </c>
      <c r="O36" s="9">
        <f t="shared" si="5"/>
        <v>0</v>
      </c>
      <c r="P36" s="9">
        <f t="shared" si="5"/>
        <v>0</v>
      </c>
      <c r="Q36" s="9">
        <f t="shared" si="5"/>
        <v>0</v>
      </c>
      <c r="R36" s="9">
        <f t="shared" si="5"/>
        <v>0</v>
      </c>
      <c r="S36" s="9">
        <f t="shared" si="5"/>
        <v>0</v>
      </c>
      <c r="T36" s="9">
        <f t="shared" si="5"/>
        <v>0</v>
      </c>
      <c r="U36" s="9">
        <f t="shared" si="5"/>
        <v>0</v>
      </c>
      <c r="V36" s="9">
        <f t="shared" si="5"/>
        <v>0</v>
      </c>
      <c r="W36" s="9">
        <f t="shared" si="5"/>
        <v>0</v>
      </c>
      <c r="X36" s="9">
        <f t="shared" si="5"/>
        <v>0</v>
      </c>
      <c r="Y36" s="9">
        <f t="shared" si="5"/>
        <v>0</v>
      </c>
      <c r="Z36" s="9">
        <f t="shared" si="5"/>
        <v>0</v>
      </c>
      <c r="AA36" s="9">
        <f t="shared" si="5"/>
        <v>0</v>
      </c>
      <c r="AB36" s="14">
        <f t="shared" si="5"/>
        <v>0</v>
      </c>
    </row>
    <row r="37" spans="1:28" x14ac:dyDescent="0.3">
      <c r="A37" s="3" t="s">
        <v>11</v>
      </c>
      <c r="B37" s="10">
        <f>SUM(B11,B24)</f>
        <v>0</v>
      </c>
      <c r="C37" s="10">
        <f t="shared" ref="C37:F37" si="6">SUM(C11,C24)</f>
        <v>0</v>
      </c>
      <c r="D37" s="10">
        <f t="shared" si="6"/>
        <v>0</v>
      </c>
      <c r="E37" s="10">
        <f t="shared" si="6"/>
        <v>0</v>
      </c>
      <c r="F37" s="10">
        <f t="shared" si="6"/>
        <v>0</v>
      </c>
      <c r="G37" s="10">
        <f t="shared" ref="G37" si="7">SUM(G11,G24)</f>
        <v>0</v>
      </c>
      <c r="H37" s="10">
        <f t="shared" ref="H37:AB37" si="8">SUM(H11,H24)</f>
        <v>0</v>
      </c>
      <c r="I37" s="10">
        <f t="shared" si="8"/>
        <v>0</v>
      </c>
      <c r="J37" s="10">
        <f t="shared" si="8"/>
        <v>0</v>
      </c>
      <c r="K37" s="10">
        <f t="shared" si="8"/>
        <v>0</v>
      </c>
      <c r="L37" s="10">
        <f t="shared" si="8"/>
        <v>0</v>
      </c>
      <c r="M37" s="10">
        <f t="shared" si="8"/>
        <v>0</v>
      </c>
      <c r="N37" s="10">
        <f t="shared" si="8"/>
        <v>0</v>
      </c>
      <c r="O37" s="10">
        <f t="shared" si="8"/>
        <v>0</v>
      </c>
      <c r="P37" s="10">
        <f t="shared" si="8"/>
        <v>0</v>
      </c>
      <c r="Q37" s="10">
        <f t="shared" si="8"/>
        <v>0</v>
      </c>
      <c r="R37" s="10">
        <f t="shared" si="8"/>
        <v>0</v>
      </c>
      <c r="S37" s="10">
        <f t="shared" si="8"/>
        <v>0</v>
      </c>
      <c r="T37" s="10">
        <f t="shared" si="8"/>
        <v>0</v>
      </c>
      <c r="U37" s="10">
        <f t="shared" si="8"/>
        <v>0</v>
      </c>
      <c r="V37" s="10">
        <f t="shared" si="8"/>
        <v>0</v>
      </c>
      <c r="W37" s="10">
        <f t="shared" si="8"/>
        <v>0</v>
      </c>
      <c r="X37" s="10">
        <f t="shared" si="8"/>
        <v>0</v>
      </c>
      <c r="Y37" s="10">
        <f t="shared" si="8"/>
        <v>0</v>
      </c>
      <c r="Z37" s="10">
        <f t="shared" si="8"/>
        <v>0</v>
      </c>
      <c r="AA37" s="10">
        <f t="shared" si="8"/>
        <v>0</v>
      </c>
      <c r="AB37" s="119">
        <f t="shared" si="8"/>
        <v>0</v>
      </c>
    </row>
    <row r="38" spans="1:28" x14ac:dyDescent="0.3">
      <c r="A38" s="4"/>
      <c r="B38" s="5"/>
      <c r="C38" s="5"/>
      <c r="D38" s="5"/>
      <c r="E38" s="5"/>
      <c r="F38" s="5"/>
      <c r="G38" s="5"/>
      <c r="H38" s="5"/>
      <c r="I38" s="5"/>
      <c r="J38" s="5"/>
      <c r="K38" s="5"/>
      <c r="L38" s="5"/>
      <c r="M38" s="6"/>
      <c r="N38" s="6"/>
      <c r="O38" s="6"/>
      <c r="P38" s="6"/>
      <c r="Q38" s="7"/>
      <c r="R38" s="7"/>
      <c r="S38" s="7"/>
      <c r="T38" s="7"/>
      <c r="U38" s="7"/>
      <c r="V38" s="7"/>
    </row>
    <row r="39" spans="1:28" x14ac:dyDescent="0.3">
      <c r="A39" s="393" t="s">
        <v>3</v>
      </c>
      <c r="B39" s="393" t="s">
        <v>17</v>
      </c>
      <c r="C39" s="393"/>
      <c r="D39" s="393"/>
      <c r="E39" s="393"/>
      <c r="F39" s="393"/>
      <c r="G39" s="393"/>
      <c r="H39" s="393"/>
      <c r="I39" s="393"/>
      <c r="J39" s="393"/>
      <c r="K39" s="393" t="s">
        <v>13</v>
      </c>
      <c r="L39" s="393"/>
      <c r="M39" s="393"/>
      <c r="N39" s="393"/>
      <c r="O39" s="393"/>
      <c r="P39" s="393"/>
      <c r="Q39" s="393"/>
      <c r="R39" s="393"/>
      <c r="S39" s="393"/>
      <c r="T39" s="393" t="s">
        <v>14</v>
      </c>
      <c r="U39" s="393"/>
      <c r="V39" s="393"/>
      <c r="W39" s="393"/>
      <c r="X39" s="393"/>
      <c r="Y39" s="393"/>
      <c r="Z39" s="393"/>
      <c r="AA39" s="393"/>
      <c r="AB39" s="393"/>
    </row>
    <row r="40" spans="1:28" x14ac:dyDescent="0.3">
      <c r="A40" s="393"/>
      <c r="B40" s="393">
        <v>2013</v>
      </c>
      <c r="C40" s="393">
        <v>2014</v>
      </c>
      <c r="D40" s="393">
        <v>2015</v>
      </c>
      <c r="E40" s="393">
        <v>2016</v>
      </c>
      <c r="F40" s="393">
        <v>2017</v>
      </c>
      <c r="G40" s="393"/>
      <c r="H40" s="393">
        <v>2018</v>
      </c>
      <c r="I40" s="393">
        <v>2019</v>
      </c>
      <c r="J40" s="393">
        <v>2020</v>
      </c>
      <c r="K40" s="393">
        <v>2013</v>
      </c>
      <c r="L40" s="393">
        <v>2014</v>
      </c>
      <c r="M40" s="393">
        <v>2015</v>
      </c>
      <c r="N40" s="393">
        <v>2016</v>
      </c>
      <c r="O40" s="393">
        <v>2017</v>
      </c>
      <c r="P40" s="393"/>
      <c r="Q40" s="393">
        <v>2018</v>
      </c>
      <c r="R40" s="393">
        <v>2019</v>
      </c>
      <c r="S40" s="393">
        <v>2020</v>
      </c>
      <c r="T40" s="393">
        <v>2013</v>
      </c>
      <c r="U40" s="393">
        <v>2014</v>
      </c>
      <c r="V40" s="393">
        <v>2015</v>
      </c>
      <c r="W40" s="393">
        <v>2016</v>
      </c>
      <c r="X40" s="393">
        <v>2017</v>
      </c>
      <c r="Y40" s="393"/>
      <c r="Z40" s="393">
        <v>2018</v>
      </c>
      <c r="AA40" s="393">
        <v>2019</v>
      </c>
      <c r="AB40" s="393">
        <v>2020</v>
      </c>
    </row>
    <row r="41" spans="1:28" x14ac:dyDescent="0.3">
      <c r="A41" s="15" t="s">
        <v>7</v>
      </c>
      <c r="B41" s="393"/>
      <c r="C41" s="393"/>
      <c r="D41" s="393"/>
      <c r="E41" s="393"/>
      <c r="F41" s="230" t="s">
        <v>8</v>
      </c>
      <c r="G41" s="230" t="s">
        <v>9</v>
      </c>
      <c r="H41" s="393"/>
      <c r="I41" s="393"/>
      <c r="J41" s="393"/>
      <c r="K41" s="393"/>
      <c r="L41" s="393"/>
      <c r="M41" s="393"/>
      <c r="N41" s="393"/>
      <c r="O41" s="230" t="s">
        <v>8</v>
      </c>
      <c r="P41" s="230" t="s">
        <v>9</v>
      </c>
      <c r="Q41" s="393"/>
      <c r="R41" s="393"/>
      <c r="S41" s="393"/>
      <c r="T41" s="393"/>
      <c r="U41" s="393"/>
      <c r="V41" s="393"/>
      <c r="W41" s="393"/>
      <c r="X41" s="230" t="s">
        <v>8</v>
      </c>
      <c r="Y41" s="230" t="s">
        <v>9</v>
      </c>
      <c r="Z41" s="393"/>
      <c r="AA41" s="393"/>
      <c r="AB41" s="393"/>
    </row>
    <row r="42" spans="1:28" x14ac:dyDescent="0.3">
      <c r="A42" s="1" t="s">
        <v>10</v>
      </c>
      <c r="B42" s="9">
        <f t="shared" ref="B42:J43" si="9">SUM(B16,B29)</f>
        <v>0</v>
      </c>
      <c r="C42" s="9">
        <f t="shared" si="9"/>
        <v>0</v>
      </c>
      <c r="D42" s="9">
        <f t="shared" si="9"/>
        <v>0</v>
      </c>
      <c r="E42" s="9">
        <f t="shared" si="9"/>
        <v>0</v>
      </c>
      <c r="F42" s="9">
        <f t="shared" si="9"/>
        <v>0</v>
      </c>
      <c r="G42" s="9">
        <f t="shared" ref="G42" si="10">SUM(G16,G29)</f>
        <v>0</v>
      </c>
      <c r="H42" s="9">
        <f t="shared" si="9"/>
        <v>0</v>
      </c>
      <c r="I42" s="9">
        <f t="shared" si="9"/>
        <v>0</v>
      </c>
      <c r="J42" s="9">
        <f t="shared" si="9"/>
        <v>0</v>
      </c>
      <c r="K42" s="9">
        <f t="shared" ref="K42:O43" si="11">SUM(K16,K29)</f>
        <v>0</v>
      </c>
      <c r="L42" s="9">
        <f t="shared" si="11"/>
        <v>0</v>
      </c>
      <c r="M42" s="9">
        <f t="shared" si="11"/>
        <v>0</v>
      </c>
      <c r="N42" s="9">
        <f t="shared" si="11"/>
        <v>0</v>
      </c>
      <c r="O42" s="9">
        <f t="shared" si="11"/>
        <v>0</v>
      </c>
      <c r="P42" s="9">
        <f t="shared" ref="P42" si="12">SUM(P16,P29)</f>
        <v>0</v>
      </c>
      <c r="Q42" s="9">
        <f t="shared" ref="Q42:S42" si="13">SUM(Q16,Q29)</f>
        <v>0</v>
      </c>
      <c r="R42" s="9">
        <f t="shared" si="13"/>
        <v>0</v>
      </c>
      <c r="S42" s="9">
        <f t="shared" si="13"/>
        <v>0</v>
      </c>
      <c r="T42" s="9">
        <f t="shared" ref="T42:Y43" si="14">+B36+K36+T36+B42+K42</f>
        <v>0</v>
      </c>
      <c r="U42" s="9">
        <f t="shared" si="14"/>
        <v>0</v>
      </c>
      <c r="V42" s="9">
        <f t="shared" si="14"/>
        <v>0</v>
      </c>
      <c r="W42" s="9">
        <f t="shared" si="14"/>
        <v>0</v>
      </c>
      <c r="X42" s="9">
        <f t="shared" si="14"/>
        <v>0</v>
      </c>
      <c r="Y42" s="9">
        <f t="shared" si="14"/>
        <v>0</v>
      </c>
      <c r="Z42" s="9">
        <f t="shared" ref="Z42:AB43" si="15">H36+Q36+Z36+H42+Q42</f>
        <v>0</v>
      </c>
      <c r="AA42" s="9">
        <f t="shared" si="15"/>
        <v>0</v>
      </c>
      <c r="AB42" s="14">
        <f t="shared" si="15"/>
        <v>0</v>
      </c>
    </row>
    <row r="43" spans="1:28" x14ac:dyDescent="0.3">
      <c r="A43" s="3" t="s">
        <v>11</v>
      </c>
      <c r="B43" s="10">
        <f t="shared" ref="B43:F43" si="16">SUM(B17,B30)</f>
        <v>0</v>
      </c>
      <c r="C43" s="10">
        <f t="shared" si="16"/>
        <v>0</v>
      </c>
      <c r="D43" s="10">
        <f t="shared" si="16"/>
        <v>0</v>
      </c>
      <c r="E43" s="10">
        <f t="shared" si="16"/>
        <v>0</v>
      </c>
      <c r="F43" s="10">
        <f t="shared" si="16"/>
        <v>0</v>
      </c>
      <c r="G43" s="10">
        <f t="shared" ref="G43" si="17">SUM(G17,G30)</f>
        <v>0</v>
      </c>
      <c r="H43" s="10">
        <f t="shared" si="9"/>
        <v>0</v>
      </c>
      <c r="I43" s="10">
        <f t="shared" si="9"/>
        <v>0</v>
      </c>
      <c r="J43" s="10">
        <f t="shared" si="9"/>
        <v>0</v>
      </c>
      <c r="K43" s="10">
        <f t="shared" si="11"/>
        <v>0</v>
      </c>
      <c r="L43" s="10">
        <f t="shared" si="11"/>
        <v>0</v>
      </c>
      <c r="M43" s="10">
        <f t="shared" si="11"/>
        <v>0</v>
      </c>
      <c r="N43" s="10">
        <f t="shared" si="11"/>
        <v>0</v>
      </c>
      <c r="O43" s="10">
        <f t="shared" si="11"/>
        <v>0</v>
      </c>
      <c r="P43" s="10">
        <f t="shared" ref="P43" si="18">SUM(P17,P30)</f>
        <v>0</v>
      </c>
      <c r="Q43" s="10">
        <f t="shared" ref="Q43:S43" si="19">SUM(Q17,Q30)</f>
        <v>0</v>
      </c>
      <c r="R43" s="10">
        <f t="shared" si="19"/>
        <v>0</v>
      </c>
      <c r="S43" s="10">
        <f t="shared" si="19"/>
        <v>0</v>
      </c>
      <c r="T43" s="10">
        <f t="shared" si="14"/>
        <v>0</v>
      </c>
      <c r="U43" s="10">
        <f t="shared" si="14"/>
        <v>0</v>
      </c>
      <c r="V43" s="10">
        <f t="shared" si="14"/>
        <v>0</v>
      </c>
      <c r="W43" s="10">
        <f t="shared" si="14"/>
        <v>0</v>
      </c>
      <c r="X43" s="10">
        <f t="shared" si="14"/>
        <v>0</v>
      </c>
      <c r="Y43" s="10">
        <f t="shared" si="14"/>
        <v>0</v>
      </c>
      <c r="Z43" s="10">
        <f t="shared" si="15"/>
        <v>0</v>
      </c>
      <c r="AA43" s="10">
        <f t="shared" si="15"/>
        <v>0</v>
      </c>
      <c r="AB43" s="119">
        <f t="shared" si="15"/>
        <v>0</v>
      </c>
    </row>
    <row r="44" spans="1:28" x14ac:dyDescent="0.3">
      <c r="A44" s="507" t="s">
        <v>19</v>
      </c>
      <c r="B44" s="507"/>
      <c r="C44" s="507"/>
      <c r="D44" s="507"/>
      <c r="E44" s="507"/>
      <c r="F44" s="507"/>
      <c r="G44" s="507"/>
      <c r="H44" s="507"/>
      <c r="I44" s="507"/>
      <c r="J44" s="507"/>
      <c r="K44" s="507"/>
      <c r="L44" s="507"/>
      <c r="M44" s="507"/>
      <c r="N44" s="507"/>
      <c r="O44" s="507"/>
      <c r="P44" s="507"/>
      <c r="Q44" s="507"/>
      <c r="R44" s="507"/>
      <c r="S44" s="507"/>
      <c r="T44" s="507"/>
      <c r="U44" s="507"/>
      <c r="V44" s="507"/>
      <c r="W44" s="507"/>
      <c r="X44" s="232"/>
      <c r="Y44" s="232"/>
    </row>
    <row r="45" spans="1:28" x14ac:dyDescent="0.3">
      <c r="A45" s="4"/>
      <c r="B45" s="5"/>
      <c r="C45" s="5"/>
      <c r="D45" s="5"/>
      <c r="E45" s="5"/>
      <c r="F45" s="5"/>
      <c r="G45" s="5"/>
      <c r="H45" s="5"/>
      <c r="I45" s="5"/>
      <c r="J45" s="5"/>
      <c r="K45" s="5"/>
      <c r="L45" s="5"/>
      <c r="M45" s="5"/>
      <c r="N45" s="11"/>
      <c r="O45" s="12"/>
      <c r="P45" s="11"/>
      <c r="Q45" s="11"/>
      <c r="R45" s="11"/>
      <c r="S45" s="11"/>
      <c r="T45" s="11"/>
      <c r="U45" s="11"/>
      <c r="V45" s="11"/>
    </row>
    <row r="46" spans="1:28" x14ac:dyDescent="0.3">
      <c r="A46" s="389" t="s">
        <v>20</v>
      </c>
      <c r="B46" s="496" t="s">
        <v>21</v>
      </c>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8"/>
    </row>
    <row r="47" spans="1:28" x14ac:dyDescent="0.3">
      <c r="A47" s="390"/>
      <c r="B47" s="457" t="s">
        <v>22</v>
      </c>
      <c r="C47" s="458"/>
      <c r="D47" s="458"/>
      <c r="E47" s="458"/>
      <c r="F47" s="458"/>
      <c r="G47" s="458"/>
      <c r="H47" s="458"/>
      <c r="I47" s="458"/>
      <c r="J47" s="499"/>
      <c r="K47" s="457" t="s">
        <v>23</v>
      </c>
      <c r="L47" s="458"/>
      <c r="M47" s="458"/>
      <c r="N47" s="458"/>
      <c r="O47" s="458"/>
      <c r="P47" s="458"/>
      <c r="Q47" s="458"/>
      <c r="R47" s="458"/>
      <c r="S47" s="499"/>
      <c r="T47" s="501" t="s">
        <v>24</v>
      </c>
      <c r="U47" s="502"/>
      <c r="V47" s="502"/>
      <c r="W47" s="502"/>
      <c r="X47" s="502"/>
      <c r="Y47" s="502"/>
      <c r="Z47" s="502"/>
      <c r="AA47" s="502"/>
      <c r="AB47" s="503"/>
    </row>
    <row r="48" spans="1:28" x14ac:dyDescent="0.3">
      <c r="A48" s="390"/>
      <c r="B48" s="384">
        <v>2013</v>
      </c>
      <c r="C48" s="384">
        <v>2014</v>
      </c>
      <c r="D48" s="394">
        <v>2015</v>
      </c>
      <c r="E48" s="394">
        <v>2016</v>
      </c>
      <c r="F48" s="384">
        <v>2017</v>
      </c>
      <c r="G48" s="384"/>
      <c r="H48" s="384">
        <v>2018</v>
      </c>
      <c r="I48" s="384">
        <v>2019</v>
      </c>
      <c r="J48" s="384">
        <v>2020</v>
      </c>
      <c r="K48" s="384">
        <v>2013</v>
      </c>
      <c r="L48" s="384">
        <v>2014</v>
      </c>
      <c r="M48" s="394">
        <v>2015</v>
      </c>
      <c r="N48" s="394">
        <v>2016</v>
      </c>
      <c r="O48" s="384">
        <v>2017</v>
      </c>
      <c r="P48" s="384"/>
      <c r="Q48" s="384">
        <v>2018</v>
      </c>
      <c r="R48" s="384">
        <v>2019</v>
      </c>
      <c r="S48" s="384">
        <v>2020</v>
      </c>
      <c r="T48" s="384">
        <v>2013</v>
      </c>
      <c r="U48" s="384">
        <v>2014</v>
      </c>
      <c r="V48" s="394">
        <v>2015</v>
      </c>
      <c r="W48" s="394">
        <v>2016</v>
      </c>
      <c r="X48" s="384">
        <v>2017</v>
      </c>
      <c r="Y48" s="384"/>
      <c r="Z48" s="384">
        <v>2018</v>
      </c>
      <c r="AA48" s="384">
        <v>2019</v>
      </c>
      <c r="AB48" s="384">
        <v>2020</v>
      </c>
    </row>
    <row r="49" spans="1:28" x14ac:dyDescent="0.3">
      <c r="A49" s="391"/>
      <c r="B49" s="384"/>
      <c r="C49" s="384"/>
      <c r="D49" s="395"/>
      <c r="E49" s="395"/>
      <c r="F49" s="229" t="s">
        <v>8</v>
      </c>
      <c r="G49" s="229" t="s">
        <v>9</v>
      </c>
      <c r="H49" s="384"/>
      <c r="I49" s="384"/>
      <c r="J49" s="384"/>
      <c r="K49" s="384"/>
      <c r="L49" s="384"/>
      <c r="M49" s="395"/>
      <c r="N49" s="395"/>
      <c r="O49" s="229" t="s">
        <v>8</v>
      </c>
      <c r="P49" s="229" t="s">
        <v>9</v>
      </c>
      <c r="Q49" s="384"/>
      <c r="R49" s="384"/>
      <c r="S49" s="384"/>
      <c r="T49" s="384"/>
      <c r="U49" s="384"/>
      <c r="V49" s="395"/>
      <c r="W49" s="395"/>
      <c r="X49" s="229" t="s">
        <v>8</v>
      </c>
      <c r="Y49" s="229" t="s">
        <v>9</v>
      </c>
      <c r="Z49" s="384"/>
      <c r="AA49" s="384"/>
      <c r="AB49" s="384"/>
    </row>
    <row r="50" spans="1:28" x14ac:dyDescent="0.3">
      <c r="A50" s="165" t="s">
        <v>25</v>
      </c>
      <c r="B50" s="2"/>
      <c r="C50" s="2"/>
      <c r="D50" s="2"/>
      <c r="E50" s="2"/>
      <c r="F50" s="2"/>
      <c r="G50" s="2"/>
      <c r="H50" s="2"/>
      <c r="I50" s="2"/>
      <c r="J50" s="2"/>
      <c r="K50" s="2"/>
      <c r="L50" s="2"/>
      <c r="M50" s="2"/>
      <c r="N50" s="2"/>
      <c r="O50" s="2"/>
      <c r="P50" s="2"/>
      <c r="Q50" s="2"/>
      <c r="R50" s="2"/>
      <c r="S50" s="2"/>
      <c r="T50" s="2"/>
      <c r="U50" s="2"/>
      <c r="V50" s="2"/>
      <c r="W50" s="2"/>
      <c r="X50" s="2"/>
      <c r="Y50" s="2"/>
      <c r="Z50" s="2"/>
      <c r="AA50" s="2"/>
      <c r="AB50" s="117"/>
    </row>
    <row r="51" spans="1:28" x14ac:dyDescent="0.3">
      <c r="A51" s="166" t="s">
        <v>26</v>
      </c>
      <c r="B51" s="17"/>
      <c r="C51" s="17"/>
      <c r="D51" s="17"/>
      <c r="E51" s="17"/>
      <c r="F51" s="17"/>
      <c r="G51" s="17"/>
      <c r="H51" s="17"/>
      <c r="I51" s="17"/>
      <c r="J51" s="17"/>
      <c r="K51" s="18"/>
      <c r="L51" s="18"/>
      <c r="M51" s="18"/>
      <c r="N51" s="18"/>
      <c r="O51" s="17"/>
      <c r="P51" s="17"/>
      <c r="Q51" s="17"/>
      <c r="R51" s="17"/>
      <c r="S51" s="17"/>
      <c r="T51" s="17"/>
      <c r="U51" s="17"/>
      <c r="V51" s="17"/>
      <c r="W51" s="17"/>
      <c r="X51" s="17"/>
      <c r="Y51" s="17"/>
      <c r="Z51" s="17"/>
      <c r="AA51" s="17"/>
      <c r="AB51" s="118"/>
    </row>
    <row r="52" spans="1:28" x14ac:dyDescent="0.3">
      <c r="A52" s="166" t="s">
        <v>27</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18"/>
    </row>
    <row r="53" spans="1:28" x14ac:dyDescent="0.3">
      <c r="A53" s="166" t="s">
        <v>28</v>
      </c>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18"/>
    </row>
    <row r="54" spans="1:28" x14ac:dyDescent="0.3">
      <c r="A54" s="166" t="s">
        <v>29</v>
      </c>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18"/>
    </row>
    <row r="55" spans="1:28" x14ac:dyDescent="0.3">
      <c r="A55" s="166" t="s">
        <v>30</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18"/>
    </row>
    <row r="56" spans="1:28" x14ac:dyDescent="0.3">
      <c r="A56" s="166" t="s">
        <v>31</v>
      </c>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18"/>
    </row>
    <row r="57" spans="1:28" x14ac:dyDescent="0.3">
      <c r="A57" s="166" t="s">
        <v>32</v>
      </c>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18"/>
    </row>
    <row r="58" spans="1:28" x14ac:dyDescent="0.3">
      <c r="A58" s="19" t="s">
        <v>14</v>
      </c>
      <c r="B58" s="10">
        <f t="shared" ref="B58:S58" si="20">SUM(B50:B57)</f>
        <v>0</v>
      </c>
      <c r="C58" s="10">
        <f t="shared" si="20"/>
        <v>0</v>
      </c>
      <c r="D58" s="10">
        <f t="shared" si="20"/>
        <v>0</v>
      </c>
      <c r="E58" s="10">
        <f t="shared" si="20"/>
        <v>0</v>
      </c>
      <c r="F58" s="10">
        <f t="shared" si="20"/>
        <v>0</v>
      </c>
      <c r="G58" s="10"/>
      <c r="H58" s="10">
        <f t="shared" si="20"/>
        <v>0</v>
      </c>
      <c r="I58" s="10">
        <f t="shared" si="20"/>
        <v>0</v>
      </c>
      <c r="J58" s="10">
        <f t="shared" si="20"/>
        <v>0</v>
      </c>
      <c r="K58" s="10">
        <f t="shared" si="20"/>
        <v>0</v>
      </c>
      <c r="L58" s="10">
        <f t="shared" si="20"/>
        <v>0</v>
      </c>
      <c r="M58" s="10">
        <f t="shared" si="20"/>
        <v>0</v>
      </c>
      <c r="N58" s="10">
        <f t="shared" si="20"/>
        <v>0</v>
      </c>
      <c r="O58" s="10">
        <f t="shared" si="20"/>
        <v>0</v>
      </c>
      <c r="P58" s="10"/>
      <c r="Q58" s="10">
        <f t="shared" si="20"/>
        <v>0</v>
      </c>
      <c r="R58" s="10">
        <f t="shared" si="20"/>
        <v>0</v>
      </c>
      <c r="S58" s="10">
        <f t="shared" si="20"/>
        <v>0</v>
      </c>
      <c r="T58" s="10">
        <f t="shared" ref="T58:Z58" si="21">SUM(T50:T57)</f>
        <v>0</v>
      </c>
      <c r="U58" s="10">
        <f t="shared" si="21"/>
        <v>0</v>
      </c>
      <c r="V58" s="10">
        <f t="shared" si="21"/>
        <v>0</v>
      </c>
      <c r="W58" s="10">
        <f>SUM(W50:W57)</f>
        <v>0</v>
      </c>
      <c r="X58" s="10">
        <f t="shared" si="21"/>
        <v>0</v>
      </c>
      <c r="Y58" s="225"/>
      <c r="Z58" s="119">
        <f t="shared" si="21"/>
        <v>0</v>
      </c>
      <c r="AA58" s="119">
        <f t="shared" ref="AA58:AB58" si="22">SUM(AA50:AA57)</f>
        <v>0</v>
      </c>
      <c r="AB58" s="119">
        <f t="shared" si="22"/>
        <v>0</v>
      </c>
    </row>
    <row r="59" spans="1:28" x14ac:dyDescent="0.3">
      <c r="A59" s="115" t="s">
        <v>19</v>
      </c>
      <c r="B59" s="115"/>
      <c r="C59" s="115"/>
      <c r="D59" s="115"/>
      <c r="E59" s="115"/>
      <c r="F59" s="115"/>
      <c r="G59" s="115"/>
      <c r="H59" s="115"/>
      <c r="I59" s="115"/>
      <c r="J59" s="115"/>
      <c r="K59" s="115"/>
      <c r="L59" s="115"/>
      <c r="M59" s="115"/>
      <c r="N59" s="115"/>
      <c r="O59" s="115"/>
      <c r="P59" s="115"/>
      <c r="Q59" s="115"/>
      <c r="R59" s="115"/>
      <c r="S59" s="115"/>
      <c r="T59" s="116"/>
      <c r="U59" s="116"/>
      <c r="V59" s="116"/>
    </row>
    <row r="60" spans="1:28" x14ac:dyDescent="0.3">
      <c r="A60" s="126"/>
    </row>
    <row r="61" spans="1:28" ht="33.75" customHeight="1" x14ac:dyDescent="0.3">
      <c r="A61" s="20" t="s">
        <v>33</v>
      </c>
      <c r="B61" s="508" t="s">
        <v>34</v>
      </c>
      <c r="C61" s="509"/>
      <c r="D61" s="506" t="s">
        <v>35</v>
      </c>
    </row>
    <row r="62" spans="1:28" x14ac:dyDescent="0.3">
      <c r="A62" s="20" t="s">
        <v>36</v>
      </c>
      <c r="B62" s="124" t="s">
        <v>37</v>
      </c>
      <c r="C62" s="21" t="s">
        <v>38</v>
      </c>
      <c r="D62" s="506"/>
    </row>
    <row r="63" spans="1:28" x14ac:dyDescent="0.3">
      <c r="A63" s="22" t="s">
        <v>39</v>
      </c>
      <c r="B63" s="23"/>
      <c r="C63" s="23"/>
      <c r="D63" s="23"/>
    </row>
    <row r="64" spans="1:28" x14ac:dyDescent="0.3">
      <c r="A64" s="22" t="s">
        <v>40</v>
      </c>
      <c r="B64" s="23"/>
      <c r="C64" s="23"/>
      <c r="D64" s="23"/>
    </row>
    <row r="65" spans="1:28" x14ac:dyDescent="0.3">
      <c r="A65" s="22" t="s">
        <v>41</v>
      </c>
      <c r="B65" s="23"/>
      <c r="C65" s="23"/>
      <c r="D65" s="23"/>
    </row>
    <row r="66" spans="1:28" x14ac:dyDescent="0.3">
      <c r="A66" s="22" t="s">
        <v>42</v>
      </c>
      <c r="B66" s="23"/>
      <c r="C66" s="23"/>
      <c r="D66" s="23"/>
    </row>
    <row r="67" spans="1:28" x14ac:dyDescent="0.3">
      <c r="A67" s="22" t="s">
        <v>43</v>
      </c>
      <c r="B67" s="23"/>
      <c r="C67" s="23"/>
      <c r="D67" s="23"/>
    </row>
    <row r="68" spans="1:28" ht="27" x14ac:dyDescent="0.3">
      <c r="A68" s="122" t="s">
        <v>44</v>
      </c>
      <c r="B68" s="23"/>
      <c r="C68" s="23"/>
      <c r="D68" s="23"/>
    </row>
    <row r="69" spans="1:28" x14ac:dyDescent="0.3">
      <c r="A69" s="22" t="s">
        <v>45</v>
      </c>
      <c r="B69" s="23"/>
      <c r="C69" s="23"/>
      <c r="D69" s="23"/>
    </row>
    <row r="70" spans="1:28" x14ac:dyDescent="0.3">
      <c r="A70" s="126"/>
    </row>
    <row r="71" spans="1:28" x14ac:dyDescent="0.3">
      <c r="A71" s="226" t="s">
        <v>46</v>
      </c>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8"/>
    </row>
    <row r="72" spans="1:28" x14ac:dyDescent="0.3">
      <c r="A72" s="383"/>
      <c r="B72" s="383">
        <v>2013</v>
      </c>
      <c r="C72" s="383"/>
      <c r="D72" s="383"/>
      <c r="E72" s="383">
        <v>2014</v>
      </c>
      <c r="F72" s="383"/>
      <c r="G72" s="383"/>
      <c r="H72" s="383">
        <v>2015</v>
      </c>
      <c r="I72" s="383"/>
      <c r="J72" s="383"/>
      <c r="K72" s="383">
        <v>2016</v>
      </c>
      <c r="L72" s="383"/>
      <c r="M72" s="383"/>
      <c r="N72" s="383">
        <v>2017</v>
      </c>
      <c r="O72" s="383"/>
      <c r="P72" s="383"/>
      <c r="Q72" s="383">
        <v>2017</v>
      </c>
      <c r="R72" s="383"/>
      <c r="S72" s="383"/>
      <c r="T72" s="383">
        <v>2018</v>
      </c>
      <c r="U72" s="383"/>
      <c r="V72" s="383"/>
      <c r="W72" s="383">
        <v>2019</v>
      </c>
      <c r="X72" s="383"/>
      <c r="Y72" s="383"/>
      <c r="Z72" s="383">
        <v>2020</v>
      </c>
      <c r="AA72" s="383"/>
      <c r="AB72" s="383"/>
    </row>
    <row r="73" spans="1:28" x14ac:dyDescent="0.3">
      <c r="A73" s="383"/>
      <c r="B73" s="383"/>
      <c r="C73" s="383"/>
      <c r="D73" s="383"/>
      <c r="E73" s="383"/>
      <c r="F73" s="383"/>
      <c r="G73" s="383"/>
      <c r="H73" s="383"/>
      <c r="I73" s="383"/>
      <c r="J73" s="383"/>
      <c r="K73" s="383"/>
      <c r="L73" s="383"/>
      <c r="M73" s="383"/>
      <c r="N73" s="383" t="s">
        <v>8</v>
      </c>
      <c r="O73" s="383"/>
      <c r="P73" s="383"/>
      <c r="Q73" s="383" t="s">
        <v>9</v>
      </c>
      <c r="R73" s="383"/>
      <c r="S73" s="383"/>
      <c r="T73" s="383"/>
      <c r="U73" s="383"/>
      <c r="V73" s="383"/>
      <c r="W73" s="383"/>
      <c r="X73" s="383"/>
      <c r="Y73" s="383"/>
      <c r="Z73" s="383"/>
      <c r="AA73" s="383"/>
      <c r="AB73" s="383"/>
    </row>
    <row r="74" spans="1:28" x14ac:dyDescent="0.3">
      <c r="A74" s="383"/>
      <c r="B74" s="217" t="s">
        <v>47</v>
      </c>
      <c r="C74" s="217" t="s">
        <v>48</v>
      </c>
      <c r="D74" s="217" t="s">
        <v>49</v>
      </c>
      <c r="E74" s="217" t="s">
        <v>47</v>
      </c>
      <c r="F74" s="217" t="s">
        <v>48</v>
      </c>
      <c r="G74" s="217" t="s">
        <v>49</v>
      </c>
      <c r="H74" s="217" t="s">
        <v>47</v>
      </c>
      <c r="I74" s="217" t="s">
        <v>48</v>
      </c>
      <c r="J74" s="217" t="s">
        <v>49</v>
      </c>
      <c r="K74" s="217" t="s">
        <v>47</v>
      </c>
      <c r="L74" s="217" t="s">
        <v>48</v>
      </c>
      <c r="M74" s="217" t="s">
        <v>49</v>
      </c>
      <c r="N74" s="217" t="s">
        <v>47</v>
      </c>
      <c r="O74" s="217" t="s">
        <v>48</v>
      </c>
      <c r="P74" s="217" t="s">
        <v>49</v>
      </c>
      <c r="Q74" s="217" t="s">
        <v>47</v>
      </c>
      <c r="R74" s="217" t="s">
        <v>48</v>
      </c>
      <c r="S74" s="217" t="s">
        <v>49</v>
      </c>
      <c r="T74" s="217" t="s">
        <v>47</v>
      </c>
      <c r="U74" s="217" t="s">
        <v>48</v>
      </c>
      <c r="V74" s="217" t="s">
        <v>49</v>
      </c>
      <c r="W74" s="217" t="s">
        <v>47</v>
      </c>
      <c r="X74" s="217" t="s">
        <v>48</v>
      </c>
      <c r="Y74" s="217" t="s">
        <v>49</v>
      </c>
      <c r="Z74" s="217" t="s">
        <v>47</v>
      </c>
      <c r="AA74" s="217" t="s">
        <v>48</v>
      </c>
      <c r="AB74" s="217" t="s">
        <v>49</v>
      </c>
    </row>
    <row r="75" spans="1:28" x14ac:dyDescent="0.3">
      <c r="A75" s="1" t="s">
        <v>50</v>
      </c>
      <c r="B75" s="24"/>
      <c r="C75" s="24"/>
      <c r="D75" s="25">
        <f>SUM(B75:C75)</f>
        <v>0</v>
      </c>
      <c r="E75" s="24"/>
      <c r="F75" s="24"/>
      <c r="G75" s="25">
        <f>SUM(E75:F75)</f>
        <v>0</v>
      </c>
      <c r="H75" s="26"/>
      <c r="I75" s="26"/>
      <c r="J75" s="25">
        <f>SUM(H75:I75)</f>
        <v>0</v>
      </c>
      <c r="K75" s="24"/>
      <c r="L75" s="24"/>
      <c r="M75" s="196">
        <f>SUM(H75:I75)</f>
        <v>0</v>
      </c>
      <c r="N75" s="24"/>
      <c r="O75" s="24"/>
      <c r="P75" s="25">
        <f>SUM(N75:O75)</f>
        <v>0</v>
      </c>
      <c r="Q75" s="26"/>
      <c r="R75" s="26"/>
      <c r="S75" s="25">
        <f>SUM(Q75:R75)</f>
        <v>0</v>
      </c>
      <c r="T75" s="24"/>
      <c r="U75" s="24"/>
      <c r="V75" s="25">
        <f>SUM(T75:U75)</f>
        <v>0</v>
      </c>
      <c r="W75" s="24"/>
      <c r="X75" s="24"/>
      <c r="Y75" s="25">
        <f>SUM(W75:X75)</f>
        <v>0</v>
      </c>
      <c r="Z75" s="24"/>
      <c r="AA75" s="24"/>
      <c r="AB75" s="27">
        <f>SUM(Z75:AA75)</f>
        <v>0</v>
      </c>
    </row>
    <row r="76" spans="1:28" x14ac:dyDescent="0.3">
      <c r="A76" s="326" t="s">
        <v>51</v>
      </c>
      <c r="B76" s="29"/>
      <c r="C76" s="29"/>
      <c r="D76" s="30">
        <f>SUM(B76:C76)</f>
        <v>0</v>
      </c>
      <c r="E76" s="29"/>
      <c r="F76" s="29"/>
      <c r="G76" s="30">
        <f>SUM(E76:F76)</f>
        <v>0</v>
      </c>
      <c r="H76" s="31"/>
      <c r="I76" s="31"/>
      <c r="J76" s="30">
        <f>SUM(H76:I76)</f>
        <v>0</v>
      </c>
      <c r="K76" s="29"/>
      <c r="L76" s="29"/>
      <c r="M76" s="35">
        <f>SUM(H76:I76)</f>
        <v>0</v>
      </c>
      <c r="N76" s="29"/>
      <c r="O76" s="29"/>
      <c r="P76" s="30">
        <f>SUM(N76:O76)</f>
        <v>0</v>
      </c>
      <c r="Q76" s="31"/>
      <c r="R76" s="31"/>
      <c r="S76" s="30">
        <f>SUM(Q76:R76)</f>
        <v>0</v>
      </c>
      <c r="T76" s="29"/>
      <c r="U76" s="29"/>
      <c r="V76" s="30">
        <f>SUM(T76:U76)</f>
        <v>0</v>
      </c>
      <c r="W76" s="29"/>
      <c r="X76" s="29"/>
      <c r="Y76" s="30">
        <f>SUM(W76:X76)</f>
        <v>0</v>
      </c>
      <c r="Z76" s="29"/>
      <c r="AA76" s="29"/>
      <c r="AB76" s="32">
        <f>SUM(Z76:AA76)</f>
        <v>0</v>
      </c>
    </row>
    <row r="77" spans="1:28" x14ac:dyDescent="0.3">
      <c r="A77" s="16" t="s">
        <v>52</v>
      </c>
      <c r="B77" s="30">
        <f>SUM(B75:B76)</f>
        <v>0</v>
      </c>
      <c r="C77" s="30">
        <f>SUM(C75:C76)</f>
        <v>0</v>
      </c>
      <c r="D77" s="30">
        <f>SUM(B77:C77)</f>
        <v>0</v>
      </c>
      <c r="E77" s="30">
        <f>SUM(E75:E76)</f>
        <v>0</v>
      </c>
      <c r="F77" s="30">
        <f>SUM(F75:F76)</f>
        <v>0</v>
      </c>
      <c r="G77" s="30">
        <f>SUM(E77:F77)</f>
        <v>0</v>
      </c>
      <c r="H77" s="30">
        <f>SUM(H75:H76)</f>
        <v>0</v>
      </c>
      <c r="I77" s="30">
        <f>SUM(I75:I76)</f>
        <v>0</v>
      </c>
      <c r="J77" s="30">
        <f>SUM(H77:I77)</f>
        <v>0</v>
      </c>
      <c r="K77" s="30">
        <f>SUM(K75:K76)</f>
        <v>0</v>
      </c>
      <c r="L77" s="30">
        <f>SUM(L75:L76)</f>
        <v>0</v>
      </c>
      <c r="M77" s="35">
        <f>SUM(H77:I77)</f>
        <v>0</v>
      </c>
      <c r="N77" s="30">
        <f>SUM(N75:N76)</f>
        <v>0</v>
      </c>
      <c r="O77" s="30">
        <f>SUM(O75:O76)</f>
        <v>0</v>
      </c>
      <c r="P77" s="30">
        <f>SUM(N77:O77)</f>
        <v>0</v>
      </c>
      <c r="Q77" s="30">
        <f>SUM(Q75:Q76)</f>
        <v>0</v>
      </c>
      <c r="R77" s="30">
        <f>SUM(R75:R76)</f>
        <v>0</v>
      </c>
      <c r="S77" s="30">
        <f>SUM(Q77:R77)</f>
        <v>0</v>
      </c>
      <c r="T77" s="30">
        <f>SUM(T75:T76)</f>
        <v>0</v>
      </c>
      <c r="U77" s="30">
        <f>SUM(U75:U76)</f>
        <v>0</v>
      </c>
      <c r="V77" s="30">
        <f>SUM(T77:U77)</f>
        <v>0</v>
      </c>
      <c r="W77" s="30">
        <f>SUM(W75:W76)</f>
        <v>0</v>
      </c>
      <c r="X77" s="30">
        <f>SUM(X75:X76)</f>
        <v>0</v>
      </c>
      <c r="Y77" s="30">
        <f>SUM(W77:X77)</f>
        <v>0</v>
      </c>
      <c r="Z77" s="30">
        <f>SUM(Z75:Z76)</f>
        <v>0</v>
      </c>
      <c r="AA77" s="30">
        <f>SUM(AA75:AA76)</f>
        <v>0</v>
      </c>
      <c r="AB77" s="32">
        <f>SUM(Z77:AA77)</f>
        <v>0</v>
      </c>
    </row>
    <row r="78" spans="1:28" x14ac:dyDescent="0.3">
      <c r="A78" s="3" t="s">
        <v>53</v>
      </c>
      <c r="B78" s="33">
        <f t="shared" ref="B78:AB78" si="23">IFERROR(B75*100/B77,0)</f>
        <v>0</v>
      </c>
      <c r="C78" s="33">
        <f t="shared" si="23"/>
        <v>0</v>
      </c>
      <c r="D78" s="33">
        <f t="shared" si="23"/>
        <v>0</v>
      </c>
      <c r="E78" s="33">
        <f t="shared" si="23"/>
        <v>0</v>
      </c>
      <c r="F78" s="33">
        <f t="shared" si="23"/>
        <v>0</v>
      </c>
      <c r="G78" s="33">
        <f t="shared" si="23"/>
        <v>0</v>
      </c>
      <c r="H78" s="33">
        <f t="shared" si="23"/>
        <v>0</v>
      </c>
      <c r="I78" s="33">
        <f t="shared" si="23"/>
        <v>0</v>
      </c>
      <c r="J78" s="33">
        <f t="shared" si="23"/>
        <v>0</v>
      </c>
      <c r="K78" s="33">
        <f t="shared" si="23"/>
        <v>0</v>
      </c>
      <c r="L78" s="33">
        <f t="shared" si="23"/>
        <v>0</v>
      </c>
      <c r="M78" s="33">
        <f t="shared" si="23"/>
        <v>0</v>
      </c>
      <c r="N78" s="33">
        <f t="shared" si="23"/>
        <v>0</v>
      </c>
      <c r="O78" s="33">
        <f t="shared" si="23"/>
        <v>0</v>
      </c>
      <c r="P78" s="33">
        <f t="shared" si="23"/>
        <v>0</v>
      </c>
      <c r="Q78" s="33">
        <f t="shared" si="23"/>
        <v>0</v>
      </c>
      <c r="R78" s="33">
        <f t="shared" si="23"/>
        <v>0</v>
      </c>
      <c r="S78" s="33">
        <f t="shared" si="23"/>
        <v>0</v>
      </c>
      <c r="T78" s="33">
        <f t="shared" si="23"/>
        <v>0</v>
      </c>
      <c r="U78" s="33">
        <f t="shared" si="23"/>
        <v>0</v>
      </c>
      <c r="V78" s="33">
        <f t="shared" si="23"/>
        <v>0</v>
      </c>
      <c r="W78" s="33">
        <f t="shared" si="23"/>
        <v>0</v>
      </c>
      <c r="X78" s="33">
        <f t="shared" si="23"/>
        <v>0</v>
      </c>
      <c r="Y78" s="33">
        <f t="shared" si="23"/>
        <v>0</v>
      </c>
      <c r="Z78" s="33">
        <f t="shared" si="23"/>
        <v>0</v>
      </c>
      <c r="AA78" s="33">
        <f t="shared" si="23"/>
        <v>0</v>
      </c>
      <c r="AB78" s="34">
        <f t="shared" si="23"/>
        <v>0</v>
      </c>
    </row>
    <row r="79" spans="1:28" x14ac:dyDescent="0.3">
      <c r="A79" s="385" t="s">
        <v>19</v>
      </c>
      <c r="B79" s="385"/>
      <c r="C79" s="385"/>
      <c r="D79" s="385"/>
      <c r="E79" s="385"/>
      <c r="F79" s="385"/>
      <c r="G79" s="385"/>
      <c r="H79" s="385"/>
      <c r="I79" s="385"/>
      <c r="J79" s="385"/>
      <c r="K79" s="385"/>
      <c r="L79" s="385"/>
      <c r="M79" s="385"/>
      <c r="N79" s="385"/>
      <c r="O79" s="385"/>
      <c r="P79" s="385"/>
      <c r="Q79" s="385"/>
      <c r="R79" s="385"/>
      <c r="S79" s="385"/>
      <c r="T79" s="385"/>
      <c r="U79" s="385"/>
      <c r="V79" s="385"/>
      <c r="W79" s="385"/>
      <c r="X79" s="385"/>
      <c r="Y79" s="385"/>
    </row>
    <row r="80" spans="1:28" x14ac:dyDescent="0.3">
      <c r="A80" s="126"/>
    </row>
    <row r="81" spans="1:28" x14ac:dyDescent="0.3">
      <c r="A81" s="386" t="s">
        <v>54</v>
      </c>
      <c r="B81" s="383">
        <v>2013</v>
      </c>
      <c r="C81" s="383"/>
      <c r="D81" s="383"/>
      <c r="E81" s="383">
        <v>2014</v>
      </c>
      <c r="F81" s="383"/>
      <c r="G81" s="383"/>
      <c r="H81" s="383">
        <v>2015</v>
      </c>
      <c r="I81" s="383"/>
      <c r="J81" s="383"/>
      <c r="K81" s="383">
        <v>2016</v>
      </c>
      <c r="L81" s="383"/>
      <c r="M81" s="383"/>
      <c r="N81" s="383">
        <v>2017</v>
      </c>
      <c r="O81" s="383"/>
      <c r="P81" s="383"/>
      <c r="Q81" s="383">
        <v>2017</v>
      </c>
      <c r="R81" s="383"/>
      <c r="S81" s="383"/>
      <c r="T81" s="383">
        <v>2018</v>
      </c>
      <c r="U81" s="383"/>
      <c r="V81" s="383"/>
      <c r="W81" s="383">
        <v>2019</v>
      </c>
      <c r="X81" s="383"/>
      <c r="Y81" s="383"/>
      <c r="Z81" s="383">
        <v>2020</v>
      </c>
      <c r="AA81" s="383"/>
      <c r="AB81" s="383"/>
    </row>
    <row r="82" spans="1:28" x14ac:dyDescent="0.3">
      <c r="A82" s="387"/>
      <c r="B82" s="383"/>
      <c r="C82" s="383"/>
      <c r="D82" s="383"/>
      <c r="E82" s="383"/>
      <c r="F82" s="383"/>
      <c r="G82" s="383"/>
      <c r="H82" s="383"/>
      <c r="I82" s="383"/>
      <c r="J82" s="383"/>
      <c r="K82" s="383"/>
      <c r="L82" s="383"/>
      <c r="M82" s="383"/>
      <c r="N82" s="383" t="s">
        <v>8</v>
      </c>
      <c r="O82" s="383"/>
      <c r="P82" s="383"/>
      <c r="Q82" s="383" t="s">
        <v>9</v>
      </c>
      <c r="R82" s="383"/>
      <c r="S82" s="383"/>
      <c r="T82" s="383"/>
      <c r="U82" s="383"/>
      <c r="V82" s="383"/>
      <c r="W82" s="383"/>
      <c r="X82" s="383"/>
      <c r="Y82" s="383"/>
      <c r="Z82" s="383"/>
      <c r="AA82" s="383"/>
      <c r="AB82" s="383"/>
    </row>
    <row r="83" spans="1:28" x14ac:dyDescent="0.3">
      <c r="A83" s="388"/>
      <c r="B83" s="217" t="s">
        <v>47</v>
      </c>
      <c r="C83" s="217" t="s">
        <v>48</v>
      </c>
      <c r="D83" s="217" t="s">
        <v>49</v>
      </c>
      <c r="E83" s="217" t="s">
        <v>47</v>
      </c>
      <c r="F83" s="217" t="s">
        <v>48</v>
      </c>
      <c r="G83" s="217" t="s">
        <v>49</v>
      </c>
      <c r="H83" s="217" t="s">
        <v>47</v>
      </c>
      <c r="I83" s="217" t="s">
        <v>48</v>
      </c>
      <c r="J83" s="217" t="s">
        <v>49</v>
      </c>
      <c r="K83" s="217" t="s">
        <v>47</v>
      </c>
      <c r="L83" s="217" t="s">
        <v>48</v>
      </c>
      <c r="M83" s="217" t="s">
        <v>49</v>
      </c>
      <c r="N83" s="217" t="s">
        <v>47</v>
      </c>
      <c r="O83" s="217" t="s">
        <v>48</v>
      </c>
      <c r="P83" s="217" t="s">
        <v>49</v>
      </c>
      <c r="Q83" s="217" t="s">
        <v>47</v>
      </c>
      <c r="R83" s="217" t="s">
        <v>48</v>
      </c>
      <c r="S83" s="217" t="s">
        <v>49</v>
      </c>
      <c r="T83" s="217" t="s">
        <v>47</v>
      </c>
      <c r="U83" s="217" t="s">
        <v>48</v>
      </c>
      <c r="V83" s="217" t="s">
        <v>49</v>
      </c>
      <c r="W83" s="217" t="s">
        <v>47</v>
      </c>
      <c r="X83" s="217" t="s">
        <v>48</v>
      </c>
      <c r="Y83" s="217" t="s">
        <v>49</v>
      </c>
      <c r="Z83" s="217" t="s">
        <v>47</v>
      </c>
      <c r="AA83" s="217" t="s">
        <v>48</v>
      </c>
      <c r="AB83" s="217" t="s">
        <v>49</v>
      </c>
    </row>
    <row r="84" spans="1:28" x14ac:dyDescent="0.3">
      <c r="A84" s="1" t="s">
        <v>55</v>
      </c>
      <c r="B84" s="24"/>
      <c r="C84" s="24"/>
      <c r="D84" s="25">
        <f>+SUM(B84:C84)</f>
        <v>0</v>
      </c>
      <c r="E84" s="24"/>
      <c r="F84" s="24"/>
      <c r="G84" s="25">
        <f>+SUM(E84:F84)</f>
        <v>0</v>
      </c>
      <c r="H84" s="26"/>
      <c r="I84" s="26"/>
      <c r="J84" s="25">
        <f>+SUM(H84:I84)</f>
        <v>0</v>
      </c>
      <c r="K84" s="26"/>
      <c r="L84" s="26"/>
      <c r="M84" s="25">
        <f>+SUM(K84:L84)</f>
        <v>0</v>
      </c>
      <c r="N84" s="24"/>
      <c r="O84" s="24"/>
      <c r="P84" s="25">
        <f>+SUM(N84:O84)</f>
        <v>0</v>
      </c>
      <c r="Q84" s="26"/>
      <c r="R84" s="26"/>
      <c r="S84" s="25">
        <f>+SUM(Q84:R84)</f>
        <v>0</v>
      </c>
      <c r="T84" s="24"/>
      <c r="U84" s="24"/>
      <c r="V84" s="25">
        <f>+SUM(T84:U84)</f>
        <v>0</v>
      </c>
      <c r="W84" s="24"/>
      <c r="X84" s="24"/>
      <c r="Y84" s="25">
        <f t="shared" ref="Y84:Y86" si="24">+SUM(W84:X84)</f>
        <v>0</v>
      </c>
      <c r="Z84" s="24"/>
      <c r="AA84" s="24"/>
      <c r="AB84" s="27">
        <f t="shared" ref="AB84:AB86" si="25">+SUM(Z84:AA84)</f>
        <v>0</v>
      </c>
    </row>
    <row r="85" spans="1:28" x14ac:dyDescent="0.3">
      <c r="A85" s="16" t="s">
        <v>56</v>
      </c>
      <c r="B85" s="29"/>
      <c r="C85" s="29"/>
      <c r="D85" s="30">
        <f>+SUM(B85:C85)</f>
        <v>0</v>
      </c>
      <c r="E85" s="29"/>
      <c r="F85" s="29"/>
      <c r="G85" s="30">
        <f>+SUM(E85:F85)</f>
        <v>0</v>
      </c>
      <c r="H85" s="31"/>
      <c r="I85" s="31"/>
      <c r="J85" s="30">
        <f>+SUM(H85:I85)</f>
        <v>0</v>
      </c>
      <c r="K85" s="31"/>
      <c r="L85" s="31"/>
      <c r="M85" s="30">
        <f>+SUM(K85:L85)</f>
        <v>0</v>
      </c>
      <c r="N85" s="29"/>
      <c r="O85" s="29"/>
      <c r="P85" s="30">
        <f>+SUM(N85:O85)</f>
        <v>0</v>
      </c>
      <c r="Q85" s="31"/>
      <c r="R85" s="31"/>
      <c r="S85" s="30">
        <f>+SUM(Q85:R85)</f>
        <v>0</v>
      </c>
      <c r="T85" s="29"/>
      <c r="U85" s="29"/>
      <c r="V85" s="30">
        <f>+SUM(T85:U85)</f>
        <v>0</v>
      </c>
      <c r="W85" s="29"/>
      <c r="X85" s="29"/>
      <c r="Y85" s="30">
        <f t="shared" si="24"/>
        <v>0</v>
      </c>
      <c r="Z85" s="29"/>
      <c r="AA85" s="29"/>
      <c r="AB85" s="32">
        <f t="shared" si="25"/>
        <v>0</v>
      </c>
    </row>
    <row r="86" spans="1:28" x14ac:dyDescent="0.3">
      <c r="A86" s="16" t="s">
        <v>57</v>
      </c>
      <c r="B86" s="29"/>
      <c r="C86" s="29"/>
      <c r="D86" s="30">
        <f>+SUM(B86:C86)</f>
        <v>0</v>
      </c>
      <c r="E86" s="29"/>
      <c r="F86" s="29"/>
      <c r="G86" s="30">
        <f>+SUM(E86:F86)</f>
        <v>0</v>
      </c>
      <c r="H86" s="31"/>
      <c r="I86" s="31"/>
      <c r="J86" s="30">
        <f>+SUM(H86:I86)</f>
        <v>0</v>
      </c>
      <c r="K86" s="31"/>
      <c r="L86" s="31"/>
      <c r="M86" s="30">
        <f>+SUM(K86:L86)</f>
        <v>0</v>
      </c>
      <c r="N86" s="29"/>
      <c r="O86" s="29"/>
      <c r="P86" s="30">
        <f>+SUM(N86:O86)</f>
        <v>0</v>
      </c>
      <c r="Q86" s="31"/>
      <c r="R86" s="31"/>
      <c r="S86" s="30">
        <f>+SUM(Q86:R86)</f>
        <v>0</v>
      </c>
      <c r="T86" s="29"/>
      <c r="U86" s="29"/>
      <c r="V86" s="30">
        <f>+SUM(T86:U86)</f>
        <v>0</v>
      </c>
      <c r="W86" s="29"/>
      <c r="X86" s="29"/>
      <c r="Y86" s="30">
        <f t="shared" si="24"/>
        <v>0</v>
      </c>
      <c r="Z86" s="29"/>
      <c r="AA86" s="29"/>
      <c r="AB86" s="32">
        <f t="shared" si="25"/>
        <v>0</v>
      </c>
    </row>
    <row r="87" spans="1:28" x14ac:dyDescent="0.3">
      <c r="A87" s="326" t="s">
        <v>24</v>
      </c>
      <c r="B87" s="35">
        <f t="shared" ref="B87:M87" si="26">+B84+B85+B86</f>
        <v>0</v>
      </c>
      <c r="C87" s="35">
        <f t="shared" si="26"/>
        <v>0</v>
      </c>
      <c r="D87" s="35">
        <f t="shared" si="26"/>
        <v>0</v>
      </c>
      <c r="E87" s="35">
        <f t="shared" si="26"/>
        <v>0</v>
      </c>
      <c r="F87" s="35">
        <f t="shared" si="26"/>
        <v>0</v>
      </c>
      <c r="G87" s="35">
        <f t="shared" si="26"/>
        <v>0</v>
      </c>
      <c r="H87" s="35">
        <f t="shared" si="26"/>
        <v>0</v>
      </c>
      <c r="I87" s="35">
        <f t="shared" si="26"/>
        <v>0</v>
      </c>
      <c r="J87" s="35">
        <f t="shared" ref="J87:L87" si="27">+J84+J85+J86</f>
        <v>0</v>
      </c>
      <c r="K87" s="35">
        <f t="shared" si="27"/>
        <v>0</v>
      </c>
      <c r="L87" s="35">
        <f t="shared" si="27"/>
        <v>0</v>
      </c>
      <c r="M87" s="35">
        <f t="shared" si="26"/>
        <v>0</v>
      </c>
      <c r="N87" s="35">
        <f t="shared" ref="N87:V87" si="28">+N84+N85+N86</f>
        <v>0</v>
      </c>
      <c r="O87" s="35">
        <f t="shared" si="28"/>
        <v>0</v>
      </c>
      <c r="P87" s="35">
        <f t="shared" si="28"/>
        <v>0</v>
      </c>
      <c r="Q87" s="35">
        <f t="shared" ref="Q87:S87" si="29">+Q84+Q85+Q86</f>
        <v>0</v>
      </c>
      <c r="R87" s="35">
        <f t="shared" si="29"/>
        <v>0</v>
      </c>
      <c r="S87" s="35">
        <f t="shared" si="29"/>
        <v>0</v>
      </c>
      <c r="T87" s="35">
        <f t="shared" si="28"/>
        <v>0</v>
      </c>
      <c r="U87" s="35">
        <f t="shared" si="28"/>
        <v>0</v>
      </c>
      <c r="V87" s="35">
        <f t="shared" si="28"/>
        <v>0</v>
      </c>
      <c r="W87" s="35">
        <f t="shared" ref="W87:AB87" si="30">+W84+W85+W86</f>
        <v>0</v>
      </c>
      <c r="X87" s="35">
        <f t="shared" si="30"/>
        <v>0</v>
      </c>
      <c r="Y87" s="35">
        <f t="shared" si="30"/>
        <v>0</v>
      </c>
      <c r="Z87" s="35">
        <f t="shared" si="30"/>
        <v>0</v>
      </c>
      <c r="AA87" s="35">
        <f t="shared" si="30"/>
        <v>0</v>
      </c>
      <c r="AB87" s="120">
        <f t="shared" si="30"/>
        <v>0</v>
      </c>
    </row>
    <row r="88" spans="1:28" x14ac:dyDescent="0.3">
      <c r="A88" s="326" t="s">
        <v>58</v>
      </c>
      <c r="B88" s="29"/>
      <c r="C88" s="29"/>
      <c r="D88" s="30">
        <f t="shared" ref="D88:D93" si="31">+SUM(B88:C88)</f>
        <v>0</v>
      </c>
      <c r="E88" s="29"/>
      <c r="F88" s="29"/>
      <c r="G88" s="30">
        <f t="shared" ref="G88:G93" si="32">+SUM(E88:F88)</f>
        <v>0</v>
      </c>
      <c r="H88" s="31"/>
      <c r="I88" s="31"/>
      <c r="J88" s="30">
        <f t="shared" ref="J88:J93" si="33">+SUM(H88:I88)</f>
        <v>0</v>
      </c>
      <c r="K88" s="31"/>
      <c r="L88" s="31"/>
      <c r="M88" s="30">
        <f t="shared" ref="M88:M93" si="34">+SUM(K88:L88)</f>
        <v>0</v>
      </c>
      <c r="N88" s="29"/>
      <c r="O88" s="29"/>
      <c r="P88" s="30">
        <f t="shared" ref="P88:P93" si="35">+SUM(N88:O88)</f>
        <v>0</v>
      </c>
      <c r="Q88" s="31"/>
      <c r="R88" s="31"/>
      <c r="S88" s="30">
        <f t="shared" ref="S88:S93" si="36">+SUM(Q88:R88)</f>
        <v>0</v>
      </c>
      <c r="T88" s="29"/>
      <c r="U88" s="29"/>
      <c r="V88" s="30">
        <f t="shared" ref="V88:V93" si="37">+SUM(T88:U88)</f>
        <v>0</v>
      </c>
      <c r="W88" s="29"/>
      <c r="X88" s="29"/>
      <c r="Y88" s="30">
        <f t="shared" ref="Y88:Y93" si="38">+SUM(W88:X88)</f>
        <v>0</v>
      </c>
      <c r="Z88" s="29"/>
      <c r="AA88" s="29"/>
      <c r="AB88" s="32">
        <f t="shared" ref="AB88:AB93" si="39">+SUM(Z88:AA88)</f>
        <v>0</v>
      </c>
    </row>
    <row r="89" spans="1:28" x14ac:dyDescent="0.3">
      <c r="A89" s="326" t="s">
        <v>59</v>
      </c>
      <c r="B89" s="29"/>
      <c r="C89" s="29"/>
      <c r="D89" s="30">
        <f t="shared" si="31"/>
        <v>0</v>
      </c>
      <c r="E89" s="29"/>
      <c r="F89" s="29"/>
      <c r="G89" s="30">
        <f t="shared" si="32"/>
        <v>0</v>
      </c>
      <c r="H89" s="31"/>
      <c r="I89" s="31"/>
      <c r="J89" s="30">
        <f t="shared" si="33"/>
        <v>0</v>
      </c>
      <c r="K89" s="31"/>
      <c r="L89" s="31"/>
      <c r="M89" s="30">
        <f t="shared" si="34"/>
        <v>0</v>
      </c>
      <c r="N89" s="29"/>
      <c r="O89" s="29"/>
      <c r="P89" s="30">
        <f t="shared" si="35"/>
        <v>0</v>
      </c>
      <c r="Q89" s="31"/>
      <c r="R89" s="31"/>
      <c r="S89" s="30">
        <f t="shared" si="36"/>
        <v>0</v>
      </c>
      <c r="T89" s="29"/>
      <c r="U89" s="29"/>
      <c r="V89" s="30">
        <f t="shared" si="37"/>
        <v>0</v>
      </c>
      <c r="W89" s="29"/>
      <c r="X89" s="29"/>
      <c r="Y89" s="30">
        <f t="shared" si="38"/>
        <v>0</v>
      </c>
      <c r="Z89" s="29"/>
      <c r="AA89" s="29"/>
      <c r="AB89" s="32">
        <f t="shared" si="39"/>
        <v>0</v>
      </c>
    </row>
    <row r="90" spans="1:28" x14ac:dyDescent="0.3">
      <c r="A90" s="16" t="s">
        <v>60</v>
      </c>
      <c r="B90" s="29"/>
      <c r="C90" s="29"/>
      <c r="D90" s="30">
        <f t="shared" si="31"/>
        <v>0</v>
      </c>
      <c r="E90" s="29"/>
      <c r="F90" s="29"/>
      <c r="G90" s="30">
        <f t="shared" si="32"/>
        <v>0</v>
      </c>
      <c r="H90" s="31"/>
      <c r="I90" s="31"/>
      <c r="J90" s="30">
        <f t="shared" si="33"/>
        <v>0</v>
      </c>
      <c r="K90" s="31"/>
      <c r="L90" s="31"/>
      <c r="M90" s="30">
        <f t="shared" si="34"/>
        <v>0</v>
      </c>
      <c r="N90" s="29"/>
      <c r="O90" s="29"/>
      <c r="P90" s="30">
        <f t="shared" si="35"/>
        <v>0</v>
      </c>
      <c r="Q90" s="31"/>
      <c r="R90" s="31"/>
      <c r="S90" s="30">
        <f t="shared" si="36"/>
        <v>0</v>
      </c>
      <c r="T90" s="29"/>
      <c r="U90" s="29"/>
      <c r="V90" s="30">
        <f t="shared" si="37"/>
        <v>0</v>
      </c>
      <c r="W90" s="29"/>
      <c r="X90" s="29"/>
      <c r="Y90" s="30">
        <f t="shared" si="38"/>
        <v>0</v>
      </c>
      <c r="Z90" s="29"/>
      <c r="AA90" s="29"/>
      <c r="AB90" s="32">
        <f t="shared" si="39"/>
        <v>0</v>
      </c>
    </row>
    <row r="91" spans="1:28" x14ac:dyDescent="0.3">
      <c r="A91" s="16" t="s">
        <v>61</v>
      </c>
      <c r="B91" s="29"/>
      <c r="C91" s="29"/>
      <c r="D91" s="30">
        <f t="shared" si="31"/>
        <v>0</v>
      </c>
      <c r="E91" s="29"/>
      <c r="F91" s="29"/>
      <c r="G91" s="30">
        <f t="shared" si="32"/>
        <v>0</v>
      </c>
      <c r="H91" s="31"/>
      <c r="I91" s="31"/>
      <c r="J91" s="30">
        <f t="shared" si="33"/>
        <v>0</v>
      </c>
      <c r="K91" s="31"/>
      <c r="L91" s="31"/>
      <c r="M91" s="30">
        <f t="shared" si="34"/>
        <v>0</v>
      </c>
      <c r="N91" s="29"/>
      <c r="O91" s="29"/>
      <c r="P91" s="30">
        <f t="shared" si="35"/>
        <v>0</v>
      </c>
      <c r="Q91" s="31"/>
      <c r="R91" s="31"/>
      <c r="S91" s="30">
        <f t="shared" si="36"/>
        <v>0</v>
      </c>
      <c r="T91" s="29"/>
      <c r="U91" s="29"/>
      <c r="V91" s="30">
        <f t="shared" si="37"/>
        <v>0</v>
      </c>
      <c r="W91" s="29"/>
      <c r="X91" s="29"/>
      <c r="Y91" s="30">
        <f t="shared" si="38"/>
        <v>0</v>
      </c>
      <c r="Z91" s="29"/>
      <c r="AA91" s="29"/>
      <c r="AB91" s="32">
        <f t="shared" si="39"/>
        <v>0</v>
      </c>
    </row>
    <row r="92" spans="1:28" x14ac:dyDescent="0.3">
      <c r="A92" s="326" t="s">
        <v>62</v>
      </c>
      <c r="B92" s="29"/>
      <c r="C92" s="29"/>
      <c r="D92" s="30">
        <f t="shared" si="31"/>
        <v>0</v>
      </c>
      <c r="E92" s="29"/>
      <c r="F92" s="29"/>
      <c r="G92" s="30">
        <f t="shared" si="32"/>
        <v>0</v>
      </c>
      <c r="H92" s="31"/>
      <c r="I92" s="31"/>
      <c r="J92" s="30">
        <f t="shared" si="33"/>
        <v>0</v>
      </c>
      <c r="K92" s="31"/>
      <c r="L92" s="31"/>
      <c r="M92" s="30">
        <f t="shared" si="34"/>
        <v>0</v>
      </c>
      <c r="N92" s="29"/>
      <c r="O92" s="29"/>
      <c r="P92" s="30">
        <f t="shared" si="35"/>
        <v>0</v>
      </c>
      <c r="Q92" s="31"/>
      <c r="R92" s="31"/>
      <c r="S92" s="30">
        <f t="shared" si="36"/>
        <v>0</v>
      </c>
      <c r="T92" s="29"/>
      <c r="U92" s="29"/>
      <c r="V92" s="30">
        <f t="shared" si="37"/>
        <v>0</v>
      </c>
      <c r="W92" s="29"/>
      <c r="X92" s="29"/>
      <c r="Y92" s="30">
        <f t="shared" si="38"/>
        <v>0</v>
      </c>
      <c r="Z92" s="29"/>
      <c r="AA92" s="29"/>
      <c r="AB92" s="32">
        <f t="shared" si="39"/>
        <v>0</v>
      </c>
    </row>
    <row r="93" spans="1:28" ht="25.5" x14ac:dyDescent="0.3">
      <c r="A93" s="325" t="s">
        <v>63</v>
      </c>
      <c r="B93" s="36"/>
      <c r="C93" s="36"/>
      <c r="D93" s="33">
        <f t="shared" si="31"/>
        <v>0</v>
      </c>
      <c r="E93" s="36"/>
      <c r="F93" s="36"/>
      <c r="G93" s="33">
        <f t="shared" si="32"/>
        <v>0</v>
      </c>
      <c r="H93" s="37"/>
      <c r="I93" s="37"/>
      <c r="J93" s="33">
        <f t="shared" si="33"/>
        <v>0</v>
      </c>
      <c r="K93" s="37"/>
      <c r="L93" s="37"/>
      <c r="M93" s="33">
        <f t="shared" si="34"/>
        <v>0</v>
      </c>
      <c r="N93" s="36"/>
      <c r="O93" s="36"/>
      <c r="P93" s="33">
        <f t="shared" si="35"/>
        <v>0</v>
      </c>
      <c r="Q93" s="37"/>
      <c r="R93" s="37"/>
      <c r="S93" s="33">
        <f t="shared" si="36"/>
        <v>0</v>
      </c>
      <c r="T93" s="36"/>
      <c r="U93" s="36"/>
      <c r="V93" s="33">
        <f t="shared" si="37"/>
        <v>0</v>
      </c>
      <c r="W93" s="36"/>
      <c r="X93" s="36"/>
      <c r="Y93" s="33">
        <f t="shared" si="38"/>
        <v>0</v>
      </c>
      <c r="Z93" s="36"/>
      <c r="AA93" s="36"/>
      <c r="AB93" s="34">
        <f t="shared" si="39"/>
        <v>0</v>
      </c>
    </row>
    <row r="95" spans="1:28" x14ac:dyDescent="0.3">
      <c r="A95" s="444" t="s">
        <v>64</v>
      </c>
      <c r="B95" s="383">
        <v>2013</v>
      </c>
      <c r="C95" s="383"/>
      <c r="D95" s="383"/>
      <c r="E95" s="383">
        <v>2014</v>
      </c>
      <c r="F95" s="383"/>
      <c r="G95" s="383"/>
      <c r="H95" s="383">
        <v>2015</v>
      </c>
      <c r="I95" s="383"/>
      <c r="J95" s="383"/>
      <c r="K95" s="383">
        <v>2016</v>
      </c>
      <c r="L95" s="383"/>
      <c r="M95" s="383"/>
      <c r="N95" s="383">
        <v>2017</v>
      </c>
      <c r="O95" s="383"/>
      <c r="P95" s="383"/>
      <c r="Q95" s="383">
        <v>2017</v>
      </c>
      <c r="R95" s="383"/>
      <c r="S95" s="383"/>
      <c r="T95" s="383">
        <v>2018</v>
      </c>
      <c r="U95" s="383"/>
      <c r="V95" s="383"/>
      <c r="W95" s="383">
        <v>2019</v>
      </c>
      <c r="X95" s="383"/>
      <c r="Y95" s="383"/>
      <c r="Z95" s="383">
        <v>2020</v>
      </c>
      <c r="AA95" s="383"/>
      <c r="AB95" s="383"/>
    </row>
    <row r="96" spans="1:28" x14ac:dyDescent="0.3">
      <c r="A96" s="445"/>
      <c r="B96" s="383"/>
      <c r="C96" s="383"/>
      <c r="D96" s="383"/>
      <c r="E96" s="383"/>
      <c r="F96" s="383"/>
      <c r="G96" s="383"/>
      <c r="H96" s="383"/>
      <c r="I96" s="383"/>
      <c r="J96" s="383"/>
      <c r="K96" s="383"/>
      <c r="L96" s="383"/>
      <c r="M96" s="383"/>
      <c r="N96" s="383" t="s">
        <v>8</v>
      </c>
      <c r="O96" s="383"/>
      <c r="P96" s="383"/>
      <c r="Q96" s="383" t="s">
        <v>9</v>
      </c>
      <c r="R96" s="383"/>
      <c r="S96" s="383"/>
      <c r="T96" s="383"/>
      <c r="U96" s="383"/>
      <c r="V96" s="383"/>
      <c r="W96" s="383"/>
      <c r="X96" s="383"/>
      <c r="Y96" s="383"/>
      <c r="Z96" s="383"/>
      <c r="AA96" s="383"/>
      <c r="AB96" s="383"/>
    </row>
    <row r="97" spans="1:28" x14ac:dyDescent="0.3">
      <c r="A97" s="446"/>
      <c r="B97" s="217" t="s">
        <v>47</v>
      </c>
      <c r="C97" s="217" t="s">
        <v>48</v>
      </c>
      <c r="D97" s="217" t="s">
        <v>49</v>
      </c>
      <c r="E97" s="217" t="s">
        <v>47</v>
      </c>
      <c r="F97" s="217" t="s">
        <v>48</v>
      </c>
      <c r="G97" s="217" t="s">
        <v>49</v>
      </c>
      <c r="H97" s="217" t="s">
        <v>47</v>
      </c>
      <c r="I97" s="217" t="s">
        <v>48</v>
      </c>
      <c r="J97" s="217" t="s">
        <v>49</v>
      </c>
      <c r="K97" s="217" t="s">
        <v>47</v>
      </c>
      <c r="L97" s="217" t="s">
        <v>48</v>
      </c>
      <c r="M97" s="217" t="s">
        <v>49</v>
      </c>
      <c r="N97" s="217" t="s">
        <v>47</v>
      </c>
      <c r="O97" s="217" t="s">
        <v>48</v>
      </c>
      <c r="P97" s="217" t="s">
        <v>49</v>
      </c>
      <c r="Q97" s="217" t="s">
        <v>47</v>
      </c>
      <c r="R97" s="217" t="s">
        <v>48</v>
      </c>
      <c r="S97" s="217" t="s">
        <v>49</v>
      </c>
      <c r="T97" s="217" t="s">
        <v>47</v>
      </c>
      <c r="U97" s="217" t="s">
        <v>48</v>
      </c>
      <c r="V97" s="217" t="s">
        <v>49</v>
      </c>
      <c r="W97" s="217" t="s">
        <v>47</v>
      </c>
      <c r="X97" s="217" t="s">
        <v>48</v>
      </c>
      <c r="Y97" s="217" t="s">
        <v>49</v>
      </c>
      <c r="Z97" s="217" t="s">
        <v>47</v>
      </c>
      <c r="AA97" s="217" t="s">
        <v>48</v>
      </c>
      <c r="AB97" s="217" t="s">
        <v>49</v>
      </c>
    </row>
    <row r="98" spans="1:28" x14ac:dyDescent="0.3">
      <c r="A98" s="38" t="s">
        <v>55</v>
      </c>
      <c r="B98" s="39">
        <f>IF(B84=0,0,B84*100/B$75)</f>
        <v>0</v>
      </c>
      <c r="C98" s="39">
        <f t="shared" ref="C98:AB98" si="40">IF(C84=0,0,C84*100/C$75)</f>
        <v>0</v>
      </c>
      <c r="D98" s="39">
        <f t="shared" si="40"/>
        <v>0</v>
      </c>
      <c r="E98" s="39">
        <f t="shared" si="40"/>
        <v>0</v>
      </c>
      <c r="F98" s="39">
        <f t="shared" si="40"/>
        <v>0</v>
      </c>
      <c r="G98" s="39">
        <f t="shared" si="40"/>
        <v>0</v>
      </c>
      <c r="H98" s="39">
        <f t="shared" si="40"/>
        <v>0</v>
      </c>
      <c r="I98" s="39">
        <f t="shared" si="40"/>
        <v>0</v>
      </c>
      <c r="J98" s="39">
        <f t="shared" si="40"/>
        <v>0</v>
      </c>
      <c r="K98" s="39">
        <f t="shared" si="40"/>
        <v>0</v>
      </c>
      <c r="L98" s="39">
        <f t="shared" si="40"/>
        <v>0</v>
      </c>
      <c r="M98" s="39">
        <f t="shared" si="40"/>
        <v>0</v>
      </c>
      <c r="N98" s="39">
        <f t="shared" si="40"/>
        <v>0</v>
      </c>
      <c r="O98" s="39">
        <f t="shared" si="40"/>
        <v>0</v>
      </c>
      <c r="P98" s="39">
        <f t="shared" si="40"/>
        <v>0</v>
      </c>
      <c r="Q98" s="39">
        <f t="shared" si="40"/>
        <v>0</v>
      </c>
      <c r="R98" s="39">
        <f t="shared" si="40"/>
        <v>0</v>
      </c>
      <c r="S98" s="39">
        <f t="shared" si="40"/>
        <v>0</v>
      </c>
      <c r="T98" s="39">
        <f t="shared" si="40"/>
        <v>0</v>
      </c>
      <c r="U98" s="39">
        <f t="shared" si="40"/>
        <v>0</v>
      </c>
      <c r="V98" s="39">
        <f t="shared" si="40"/>
        <v>0</v>
      </c>
      <c r="W98" s="39">
        <f t="shared" si="40"/>
        <v>0</v>
      </c>
      <c r="X98" s="39">
        <f t="shared" si="40"/>
        <v>0</v>
      </c>
      <c r="Y98" s="39">
        <f t="shared" si="40"/>
        <v>0</v>
      </c>
      <c r="Z98" s="39">
        <f t="shared" si="40"/>
        <v>0</v>
      </c>
      <c r="AA98" s="39">
        <f t="shared" si="40"/>
        <v>0</v>
      </c>
      <c r="AB98" s="110">
        <f t="shared" si="40"/>
        <v>0</v>
      </c>
    </row>
    <row r="99" spans="1:28" x14ac:dyDescent="0.3">
      <c r="A99" s="40" t="s">
        <v>56</v>
      </c>
      <c r="B99" s="41">
        <f>IF(B85=0,0,B85*100/B$75)</f>
        <v>0</v>
      </c>
      <c r="C99" s="41">
        <f t="shared" ref="C99:AB99" si="41">IF(C85=0,0,C85*100/C$75)</f>
        <v>0</v>
      </c>
      <c r="D99" s="41">
        <f t="shared" si="41"/>
        <v>0</v>
      </c>
      <c r="E99" s="41">
        <f t="shared" si="41"/>
        <v>0</v>
      </c>
      <c r="F99" s="41">
        <f t="shared" si="41"/>
        <v>0</v>
      </c>
      <c r="G99" s="41">
        <f t="shared" si="41"/>
        <v>0</v>
      </c>
      <c r="H99" s="41">
        <f t="shared" si="41"/>
        <v>0</v>
      </c>
      <c r="I99" s="41">
        <f t="shared" si="41"/>
        <v>0</v>
      </c>
      <c r="J99" s="41">
        <f t="shared" si="41"/>
        <v>0</v>
      </c>
      <c r="K99" s="41">
        <f t="shared" si="41"/>
        <v>0</v>
      </c>
      <c r="L99" s="41">
        <f t="shared" si="41"/>
        <v>0</v>
      </c>
      <c r="M99" s="41">
        <f t="shared" si="41"/>
        <v>0</v>
      </c>
      <c r="N99" s="41">
        <f t="shared" si="41"/>
        <v>0</v>
      </c>
      <c r="O99" s="41">
        <f t="shared" si="41"/>
        <v>0</v>
      </c>
      <c r="P99" s="41">
        <f t="shared" si="41"/>
        <v>0</v>
      </c>
      <c r="Q99" s="41">
        <f t="shared" si="41"/>
        <v>0</v>
      </c>
      <c r="R99" s="41">
        <f t="shared" si="41"/>
        <v>0</v>
      </c>
      <c r="S99" s="41">
        <f t="shared" si="41"/>
        <v>0</v>
      </c>
      <c r="T99" s="41">
        <f t="shared" si="41"/>
        <v>0</v>
      </c>
      <c r="U99" s="41">
        <f t="shared" si="41"/>
        <v>0</v>
      </c>
      <c r="V99" s="41">
        <f t="shared" si="41"/>
        <v>0</v>
      </c>
      <c r="W99" s="41">
        <f t="shared" si="41"/>
        <v>0</v>
      </c>
      <c r="X99" s="41">
        <f t="shared" si="41"/>
        <v>0</v>
      </c>
      <c r="Y99" s="41">
        <f t="shared" si="41"/>
        <v>0</v>
      </c>
      <c r="Z99" s="41">
        <f t="shared" si="41"/>
        <v>0</v>
      </c>
      <c r="AA99" s="41">
        <f t="shared" si="41"/>
        <v>0</v>
      </c>
      <c r="AB99" s="111">
        <f t="shared" si="41"/>
        <v>0</v>
      </c>
    </row>
    <row r="100" spans="1:28" x14ac:dyDescent="0.3">
      <c r="A100" s="40" t="s">
        <v>57</v>
      </c>
      <c r="B100" s="41">
        <f>IF(B86=0,0,B86*100/B$75)</f>
        <v>0</v>
      </c>
      <c r="C100" s="41">
        <f t="shared" ref="C100:AB100" si="42">IF(C86=0,0,C86*100/C$75)</f>
        <v>0</v>
      </c>
      <c r="D100" s="41">
        <f t="shared" si="42"/>
        <v>0</v>
      </c>
      <c r="E100" s="41">
        <f t="shared" si="42"/>
        <v>0</v>
      </c>
      <c r="F100" s="41">
        <f t="shared" si="42"/>
        <v>0</v>
      </c>
      <c r="G100" s="41">
        <f t="shared" si="42"/>
        <v>0</v>
      </c>
      <c r="H100" s="41">
        <f t="shared" si="42"/>
        <v>0</v>
      </c>
      <c r="I100" s="41">
        <f t="shared" si="42"/>
        <v>0</v>
      </c>
      <c r="J100" s="41">
        <f t="shared" si="42"/>
        <v>0</v>
      </c>
      <c r="K100" s="41">
        <f t="shared" si="42"/>
        <v>0</v>
      </c>
      <c r="L100" s="41">
        <f t="shared" si="42"/>
        <v>0</v>
      </c>
      <c r="M100" s="41">
        <f t="shared" si="42"/>
        <v>0</v>
      </c>
      <c r="N100" s="41">
        <f t="shared" si="42"/>
        <v>0</v>
      </c>
      <c r="O100" s="41">
        <f t="shared" si="42"/>
        <v>0</v>
      </c>
      <c r="P100" s="41">
        <f t="shared" si="42"/>
        <v>0</v>
      </c>
      <c r="Q100" s="41">
        <f t="shared" si="42"/>
        <v>0</v>
      </c>
      <c r="R100" s="41">
        <f t="shared" si="42"/>
        <v>0</v>
      </c>
      <c r="S100" s="41">
        <f t="shared" si="42"/>
        <v>0</v>
      </c>
      <c r="T100" s="41">
        <f t="shared" si="42"/>
        <v>0</v>
      </c>
      <c r="U100" s="41">
        <f t="shared" si="42"/>
        <v>0</v>
      </c>
      <c r="V100" s="41">
        <f t="shared" si="42"/>
        <v>0</v>
      </c>
      <c r="W100" s="41">
        <f t="shared" si="42"/>
        <v>0</v>
      </c>
      <c r="X100" s="41">
        <f t="shared" si="42"/>
        <v>0</v>
      </c>
      <c r="Y100" s="41">
        <f t="shared" si="42"/>
        <v>0</v>
      </c>
      <c r="Z100" s="41">
        <f t="shared" si="42"/>
        <v>0</v>
      </c>
      <c r="AA100" s="41">
        <f t="shared" si="42"/>
        <v>0</v>
      </c>
      <c r="AB100" s="111">
        <f t="shared" si="42"/>
        <v>0</v>
      </c>
    </row>
    <row r="101" spans="1:28" x14ac:dyDescent="0.3">
      <c r="A101" s="40" t="s">
        <v>24</v>
      </c>
      <c r="B101" s="41">
        <f t="shared" ref="B101:AB101" si="43">IFERROR(B87*100/B75,0)</f>
        <v>0</v>
      </c>
      <c r="C101" s="41">
        <f t="shared" si="43"/>
        <v>0</v>
      </c>
      <c r="D101" s="41">
        <f t="shared" si="43"/>
        <v>0</v>
      </c>
      <c r="E101" s="41">
        <f t="shared" si="43"/>
        <v>0</v>
      </c>
      <c r="F101" s="41">
        <f t="shared" si="43"/>
        <v>0</v>
      </c>
      <c r="G101" s="41">
        <f t="shared" si="43"/>
        <v>0</v>
      </c>
      <c r="H101" s="41">
        <f t="shared" si="43"/>
        <v>0</v>
      </c>
      <c r="I101" s="41">
        <f t="shared" si="43"/>
        <v>0</v>
      </c>
      <c r="J101" s="41">
        <f t="shared" si="43"/>
        <v>0</v>
      </c>
      <c r="K101" s="41">
        <f t="shared" si="43"/>
        <v>0</v>
      </c>
      <c r="L101" s="41">
        <f t="shared" si="43"/>
        <v>0</v>
      </c>
      <c r="M101" s="41">
        <f t="shared" si="43"/>
        <v>0</v>
      </c>
      <c r="N101" s="41">
        <f t="shared" si="43"/>
        <v>0</v>
      </c>
      <c r="O101" s="41">
        <f t="shared" si="43"/>
        <v>0</v>
      </c>
      <c r="P101" s="41">
        <f t="shared" si="43"/>
        <v>0</v>
      </c>
      <c r="Q101" s="41">
        <f t="shared" si="43"/>
        <v>0</v>
      </c>
      <c r="R101" s="41">
        <f t="shared" si="43"/>
        <v>0</v>
      </c>
      <c r="S101" s="41">
        <f t="shared" si="43"/>
        <v>0</v>
      </c>
      <c r="T101" s="41">
        <f t="shared" si="43"/>
        <v>0</v>
      </c>
      <c r="U101" s="41">
        <f t="shared" si="43"/>
        <v>0</v>
      </c>
      <c r="V101" s="41">
        <f t="shared" si="43"/>
        <v>0</v>
      </c>
      <c r="W101" s="41">
        <f t="shared" si="43"/>
        <v>0</v>
      </c>
      <c r="X101" s="41">
        <f t="shared" si="43"/>
        <v>0</v>
      </c>
      <c r="Y101" s="41">
        <f t="shared" si="43"/>
        <v>0</v>
      </c>
      <c r="Z101" s="41">
        <f t="shared" si="43"/>
        <v>0</v>
      </c>
      <c r="AA101" s="41">
        <f t="shared" si="43"/>
        <v>0</v>
      </c>
      <c r="AB101" s="111">
        <f t="shared" si="43"/>
        <v>0</v>
      </c>
    </row>
    <row r="102" spans="1:28" x14ac:dyDescent="0.3">
      <c r="A102" s="326" t="s">
        <v>58</v>
      </c>
      <c r="B102" s="41">
        <f>IF(B88=0,0,B88*100/B87)</f>
        <v>0</v>
      </c>
      <c r="C102" s="41">
        <f t="shared" ref="C102:AB102" si="44">IF(C88=0,0,C88*100/C87)</f>
        <v>0</v>
      </c>
      <c r="D102" s="41">
        <f t="shared" si="44"/>
        <v>0</v>
      </c>
      <c r="E102" s="41">
        <f t="shared" si="44"/>
        <v>0</v>
      </c>
      <c r="F102" s="41">
        <f t="shared" si="44"/>
        <v>0</v>
      </c>
      <c r="G102" s="41">
        <f t="shared" si="44"/>
        <v>0</v>
      </c>
      <c r="H102" s="41">
        <f t="shared" si="44"/>
        <v>0</v>
      </c>
      <c r="I102" s="41">
        <f t="shared" si="44"/>
        <v>0</v>
      </c>
      <c r="J102" s="41">
        <f t="shared" si="44"/>
        <v>0</v>
      </c>
      <c r="K102" s="41">
        <f t="shared" si="44"/>
        <v>0</v>
      </c>
      <c r="L102" s="41">
        <f t="shared" si="44"/>
        <v>0</v>
      </c>
      <c r="M102" s="41">
        <f t="shared" si="44"/>
        <v>0</v>
      </c>
      <c r="N102" s="41">
        <f t="shared" si="44"/>
        <v>0</v>
      </c>
      <c r="O102" s="41">
        <f t="shared" si="44"/>
        <v>0</v>
      </c>
      <c r="P102" s="41">
        <f t="shared" si="44"/>
        <v>0</v>
      </c>
      <c r="Q102" s="41">
        <f t="shared" si="44"/>
        <v>0</v>
      </c>
      <c r="R102" s="41">
        <f t="shared" si="44"/>
        <v>0</v>
      </c>
      <c r="S102" s="41">
        <f t="shared" si="44"/>
        <v>0</v>
      </c>
      <c r="T102" s="41">
        <f t="shared" si="44"/>
        <v>0</v>
      </c>
      <c r="U102" s="41">
        <f t="shared" si="44"/>
        <v>0</v>
      </c>
      <c r="V102" s="41">
        <f t="shared" si="44"/>
        <v>0</v>
      </c>
      <c r="W102" s="41">
        <f t="shared" si="44"/>
        <v>0</v>
      </c>
      <c r="X102" s="41">
        <f t="shared" si="44"/>
        <v>0</v>
      </c>
      <c r="Y102" s="41">
        <f t="shared" si="44"/>
        <v>0</v>
      </c>
      <c r="Z102" s="41">
        <f t="shared" si="44"/>
        <v>0</v>
      </c>
      <c r="AA102" s="41">
        <f t="shared" si="44"/>
        <v>0</v>
      </c>
      <c r="AB102" s="111">
        <f t="shared" si="44"/>
        <v>0</v>
      </c>
    </row>
    <row r="103" spans="1:28" x14ac:dyDescent="0.3">
      <c r="A103" s="326" t="s">
        <v>59</v>
      </c>
      <c r="B103" s="41">
        <f>IF(B89=0,0,B89*100/B86)</f>
        <v>0</v>
      </c>
      <c r="C103" s="41">
        <f t="shared" ref="C103:AB103" si="45">IF(C89=0,0,C89*100/C86)</f>
        <v>0</v>
      </c>
      <c r="D103" s="41">
        <f t="shared" si="45"/>
        <v>0</v>
      </c>
      <c r="E103" s="41">
        <f t="shared" si="45"/>
        <v>0</v>
      </c>
      <c r="F103" s="41">
        <f t="shared" si="45"/>
        <v>0</v>
      </c>
      <c r="G103" s="41">
        <f t="shared" si="45"/>
        <v>0</v>
      </c>
      <c r="H103" s="41">
        <f t="shared" si="45"/>
        <v>0</v>
      </c>
      <c r="I103" s="41">
        <f t="shared" si="45"/>
        <v>0</v>
      </c>
      <c r="J103" s="41">
        <f t="shared" si="45"/>
        <v>0</v>
      </c>
      <c r="K103" s="41">
        <f t="shared" si="45"/>
        <v>0</v>
      </c>
      <c r="L103" s="41">
        <f t="shared" si="45"/>
        <v>0</v>
      </c>
      <c r="M103" s="41">
        <f t="shared" si="45"/>
        <v>0</v>
      </c>
      <c r="N103" s="41">
        <f t="shared" si="45"/>
        <v>0</v>
      </c>
      <c r="O103" s="41">
        <f t="shared" si="45"/>
        <v>0</v>
      </c>
      <c r="P103" s="41">
        <f t="shared" si="45"/>
        <v>0</v>
      </c>
      <c r="Q103" s="41">
        <f t="shared" si="45"/>
        <v>0</v>
      </c>
      <c r="R103" s="41">
        <f t="shared" si="45"/>
        <v>0</v>
      </c>
      <c r="S103" s="41">
        <f t="shared" si="45"/>
        <v>0</v>
      </c>
      <c r="T103" s="41">
        <f t="shared" si="45"/>
        <v>0</v>
      </c>
      <c r="U103" s="41">
        <f t="shared" si="45"/>
        <v>0</v>
      </c>
      <c r="V103" s="41">
        <f t="shared" si="45"/>
        <v>0</v>
      </c>
      <c r="W103" s="41">
        <f t="shared" si="45"/>
        <v>0</v>
      </c>
      <c r="X103" s="41">
        <f t="shared" si="45"/>
        <v>0</v>
      </c>
      <c r="Y103" s="41">
        <f t="shared" si="45"/>
        <v>0</v>
      </c>
      <c r="Z103" s="41">
        <f t="shared" si="45"/>
        <v>0</v>
      </c>
      <c r="AA103" s="41">
        <f t="shared" si="45"/>
        <v>0</v>
      </c>
      <c r="AB103" s="111">
        <f t="shared" si="45"/>
        <v>0</v>
      </c>
    </row>
    <row r="104" spans="1:28" x14ac:dyDescent="0.3">
      <c r="A104" s="40" t="s">
        <v>60</v>
      </c>
      <c r="B104" s="41">
        <f>IF(B90=0,0,B90*100/$B$75)</f>
        <v>0</v>
      </c>
      <c r="C104" s="41">
        <f t="shared" ref="C104:AB104" si="46">IF(C90=0,0,C90*100/$B$75)</f>
        <v>0</v>
      </c>
      <c r="D104" s="41">
        <f t="shared" si="46"/>
        <v>0</v>
      </c>
      <c r="E104" s="41">
        <f t="shared" si="46"/>
        <v>0</v>
      </c>
      <c r="F104" s="41">
        <f t="shared" si="46"/>
        <v>0</v>
      </c>
      <c r="G104" s="41">
        <f t="shared" si="46"/>
        <v>0</v>
      </c>
      <c r="H104" s="41">
        <f t="shared" si="46"/>
        <v>0</v>
      </c>
      <c r="I104" s="41">
        <f t="shared" si="46"/>
        <v>0</v>
      </c>
      <c r="J104" s="41">
        <f t="shared" si="46"/>
        <v>0</v>
      </c>
      <c r="K104" s="41">
        <f t="shared" si="46"/>
        <v>0</v>
      </c>
      <c r="L104" s="41">
        <f t="shared" si="46"/>
        <v>0</v>
      </c>
      <c r="M104" s="41">
        <f t="shared" si="46"/>
        <v>0</v>
      </c>
      <c r="N104" s="41">
        <f t="shared" si="46"/>
        <v>0</v>
      </c>
      <c r="O104" s="41">
        <f t="shared" si="46"/>
        <v>0</v>
      </c>
      <c r="P104" s="41">
        <f t="shared" si="46"/>
        <v>0</v>
      </c>
      <c r="Q104" s="41">
        <f t="shared" si="46"/>
        <v>0</v>
      </c>
      <c r="R104" s="41">
        <f t="shared" si="46"/>
        <v>0</v>
      </c>
      <c r="S104" s="41">
        <f t="shared" si="46"/>
        <v>0</v>
      </c>
      <c r="T104" s="41">
        <f t="shared" si="46"/>
        <v>0</v>
      </c>
      <c r="U104" s="41">
        <f t="shared" si="46"/>
        <v>0</v>
      </c>
      <c r="V104" s="41">
        <f t="shared" si="46"/>
        <v>0</v>
      </c>
      <c r="W104" s="41">
        <f t="shared" si="46"/>
        <v>0</v>
      </c>
      <c r="X104" s="41">
        <f t="shared" si="46"/>
        <v>0</v>
      </c>
      <c r="Y104" s="41">
        <f t="shared" si="46"/>
        <v>0</v>
      </c>
      <c r="Z104" s="41">
        <f t="shared" si="46"/>
        <v>0</v>
      </c>
      <c r="AA104" s="41">
        <f t="shared" si="46"/>
        <v>0</v>
      </c>
      <c r="AB104" s="111">
        <f t="shared" si="46"/>
        <v>0</v>
      </c>
    </row>
    <row r="105" spans="1:28" x14ac:dyDescent="0.3">
      <c r="A105" s="40" t="s">
        <v>65</v>
      </c>
      <c r="B105" s="41">
        <f>IF(B91=0,0,B91*100/$B$75)</f>
        <v>0</v>
      </c>
      <c r="C105" s="41">
        <f t="shared" ref="C105:AB105" si="47">IF(C91=0,0,C91*100/$B$75)</f>
        <v>0</v>
      </c>
      <c r="D105" s="41">
        <f t="shared" si="47"/>
        <v>0</v>
      </c>
      <c r="E105" s="41">
        <f t="shared" si="47"/>
        <v>0</v>
      </c>
      <c r="F105" s="41">
        <f t="shared" si="47"/>
        <v>0</v>
      </c>
      <c r="G105" s="41">
        <f t="shared" si="47"/>
        <v>0</v>
      </c>
      <c r="H105" s="41">
        <f t="shared" si="47"/>
        <v>0</v>
      </c>
      <c r="I105" s="41">
        <f t="shared" si="47"/>
        <v>0</v>
      </c>
      <c r="J105" s="41">
        <f t="shared" si="47"/>
        <v>0</v>
      </c>
      <c r="K105" s="41">
        <f t="shared" si="47"/>
        <v>0</v>
      </c>
      <c r="L105" s="41">
        <f t="shared" si="47"/>
        <v>0</v>
      </c>
      <c r="M105" s="41">
        <f t="shared" si="47"/>
        <v>0</v>
      </c>
      <c r="N105" s="41">
        <f t="shared" si="47"/>
        <v>0</v>
      </c>
      <c r="O105" s="41">
        <f t="shared" si="47"/>
        <v>0</v>
      </c>
      <c r="P105" s="41">
        <f t="shared" si="47"/>
        <v>0</v>
      </c>
      <c r="Q105" s="41">
        <f t="shared" si="47"/>
        <v>0</v>
      </c>
      <c r="R105" s="41">
        <f t="shared" si="47"/>
        <v>0</v>
      </c>
      <c r="S105" s="41">
        <f t="shared" si="47"/>
        <v>0</v>
      </c>
      <c r="T105" s="41">
        <f t="shared" si="47"/>
        <v>0</v>
      </c>
      <c r="U105" s="41">
        <f t="shared" si="47"/>
        <v>0</v>
      </c>
      <c r="V105" s="41">
        <f t="shared" si="47"/>
        <v>0</v>
      </c>
      <c r="W105" s="41">
        <f t="shared" si="47"/>
        <v>0</v>
      </c>
      <c r="X105" s="41">
        <f t="shared" si="47"/>
        <v>0</v>
      </c>
      <c r="Y105" s="41">
        <f t="shared" si="47"/>
        <v>0</v>
      </c>
      <c r="Z105" s="41">
        <f t="shared" si="47"/>
        <v>0</v>
      </c>
      <c r="AA105" s="41">
        <f t="shared" si="47"/>
        <v>0</v>
      </c>
      <c r="AB105" s="111">
        <f t="shared" si="47"/>
        <v>0</v>
      </c>
    </row>
    <row r="106" spans="1:28" x14ac:dyDescent="0.3">
      <c r="A106" s="284" t="s">
        <v>62</v>
      </c>
      <c r="B106" s="41">
        <f>IF(B92=0,0,B92*100/B75)</f>
        <v>0</v>
      </c>
      <c r="C106" s="41">
        <f t="shared" ref="C106:AB106" si="48">IF(C92=0,0,C92*100/C75)</f>
        <v>0</v>
      </c>
      <c r="D106" s="41">
        <f t="shared" si="48"/>
        <v>0</v>
      </c>
      <c r="E106" s="41">
        <f t="shared" si="48"/>
        <v>0</v>
      </c>
      <c r="F106" s="41">
        <f t="shared" si="48"/>
        <v>0</v>
      </c>
      <c r="G106" s="41">
        <f t="shared" si="48"/>
        <v>0</v>
      </c>
      <c r="H106" s="41">
        <f t="shared" si="48"/>
        <v>0</v>
      </c>
      <c r="I106" s="41">
        <f t="shared" si="48"/>
        <v>0</v>
      </c>
      <c r="J106" s="41">
        <f t="shared" si="48"/>
        <v>0</v>
      </c>
      <c r="K106" s="41">
        <f t="shared" si="48"/>
        <v>0</v>
      </c>
      <c r="L106" s="41">
        <f t="shared" si="48"/>
        <v>0</v>
      </c>
      <c r="M106" s="41">
        <f t="shared" si="48"/>
        <v>0</v>
      </c>
      <c r="N106" s="41">
        <f t="shared" si="48"/>
        <v>0</v>
      </c>
      <c r="O106" s="41">
        <f t="shared" si="48"/>
        <v>0</v>
      </c>
      <c r="P106" s="41">
        <f t="shared" si="48"/>
        <v>0</v>
      </c>
      <c r="Q106" s="41">
        <f t="shared" si="48"/>
        <v>0</v>
      </c>
      <c r="R106" s="41">
        <f t="shared" si="48"/>
        <v>0</v>
      </c>
      <c r="S106" s="41">
        <f t="shared" si="48"/>
        <v>0</v>
      </c>
      <c r="T106" s="41">
        <f t="shared" si="48"/>
        <v>0</v>
      </c>
      <c r="U106" s="41">
        <f t="shared" si="48"/>
        <v>0</v>
      </c>
      <c r="V106" s="41">
        <f t="shared" si="48"/>
        <v>0</v>
      </c>
      <c r="W106" s="41">
        <f t="shared" si="48"/>
        <v>0</v>
      </c>
      <c r="X106" s="41">
        <f t="shared" si="48"/>
        <v>0</v>
      </c>
      <c r="Y106" s="41">
        <f t="shared" si="48"/>
        <v>0</v>
      </c>
      <c r="Z106" s="41">
        <f t="shared" si="48"/>
        <v>0</v>
      </c>
      <c r="AA106" s="41">
        <f t="shared" si="48"/>
        <v>0</v>
      </c>
      <c r="AB106" s="111">
        <f t="shared" si="48"/>
        <v>0</v>
      </c>
    </row>
    <row r="107" spans="1:28" ht="25.5" x14ac:dyDescent="0.3">
      <c r="A107" s="327" t="s">
        <v>63</v>
      </c>
      <c r="B107" s="44">
        <f>IF(B93=0,0,B93*100/B77)</f>
        <v>0</v>
      </c>
      <c r="C107" s="44">
        <f t="shared" ref="C107:AB107" si="49">IF(C93=0,0,C93*100/C77)</f>
        <v>0</v>
      </c>
      <c r="D107" s="44">
        <f t="shared" si="49"/>
        <v>0</v>
      </c>
      <c r="E107" s="44">
        <f t="shared" si="49"/>
        <v>0</v>
      </c>
      <c r="F107" s="44">
        <f t="shared" si="49"/>
        <v>0</v>
      </c>
      <c r="G107" s="44">
        <f t="shared" si="49"/>
        <v>0</v>
      </c>
      <c r="H107" s="44">
        <f t="shared" si="49"/>
        <v>0</v>
      </c>
      <c r="I107" s="44">
        <f t="shared" si="49"/>
        <v>0</v>
      </c>
      <c r="J107" s="44">
        <f t="shared" si="49"/>
        <v>0</v>
      </c>
      <c r="K107" s="44">
        <f t="shared" si="49"/>
        <v>0</v>
      </c>
      <c r="L107" s="44">
        <f t="shared" si="49"/>
        <v>0</v>
      </c>
      <c r="M107" s="44">
        <f t="shared" si="49"/>
        <v>0</v>
      </c>
      <c r="N107" s="44">
        <f t="shared" si="49"/>
        <v>0</v>
      </c>
      <c r="O107" s="44">
        <f t="shared" si="49"/>
        <v>0</v>
      </c>
      <c r="P107" s="44">
        <f t="shared" si="49"/>
        <v>0</v>
      </c>
      <c r="Q107" s="44">
        <f t="shared" si="49"/>
        <v>0</v>
      </c>
      <c r="R107" s="44">
        <f t="shared" si="49"/>
        <v>0</v>
      </c>
      <c r="S107" s="44">
        <f t="shared" si="49"/>
        <v>0</v>
      </c>
      <c r="T107" s="44">
        <f t="shared" si="49"/>
        <v>0</v>
      </c>
      <c r="U107" s="44">
        <f t="shared" si="49"/>
        <v>0</v>
      </c>
      <c r="V107" s="44">
        <f t="shared" si="49"/>
        <v>0</v>
      </c>
      <c r="W107" s="44">
        <f t="shared" si="49"/>
        <v>0</v>
      </c>
      <c r="X107" s="44">
        <f t="shared" si="49"/>
        <v>0</v>
      </c>
      <c r="Y107" s="44">
        <f t="shared" si="49"/>
        <v>0</v>
      </c>
      <c r="Z107" s="44">
        <f t="shared" si="49"/>
        <v>0</v>
      </c>
      <c r="AA107" s="44">
        <f t="shared" si="49"/>
        <v>0</v>
      </c>
      <c r="AB107" s="112">
        <f t="shared" si="49"/>
        <v>0</v>
      </c>
    </row>
    <row r="108" spans="1:28" x14ac:dyDescent="0.3">
      <c r="A108" s="45" t="s">
        <v>19</v>
      </c>
    </row>
    <row r="109" spans="1:28" x14ac:dyDescent="0.3">
      <c r="A109" s="45"/>
    </row>
    <row r="110" spans="1:28" x14ac:dyDescent="0.3">
      <c r="A110" s="474" t="s">
        <v>66</v>
      </c>
      <c r="B110" s="474"/>
      <c r="C110" s="474"/>
      <c r="D110" s="474"/>
      <c r="E110" s="474"/>
      <c r="F110" s="474"/>
      <c r="G110" s="474"/>
      <c r="H110" s="474"/>
      <c r="I110" s="474"/>
      <c r="J110" s="474"/>
      <c r="K110" s="474"/>
      <c r="L110" s="474"/>
      <c r="M110" s="474"/>
      <c r="N110" s="474"/>
      <c r="O110" s="474"/>
      <c r="P110" s="474"/>
      <c r="Q110" s="474"/>
      <c r="R110" s="474"/>
      <c r="S110" s="474"/>
    </row>
    <row r="111" spans="1:28" x14ac:dyDescent="0.3">
      <c r="A111" s="431" t="s">
        <v>67</v>
      </c>
      <c r="B111" s="430">
        <v>2013</v>
      </c>
      <c r="C111" s="430"/>
      <c r="D111" s="430">
        <v>2014</v>
      </c>
      <c r="E111" s="430"/>
      <c r="F111" s="430">
        <v>2015</v>
      </c>
      <c r="G111" s="430"/>
      <c r="H111" s="430">
        <v>2016</v>
      </c>
      <c r="I111" s="430"/>
      <c r="J111" s="430">
        <v>2017</v>
      </c>
      <c r="K111" s="430"/>
      <c r="L111" s="430"/>
      <c r="M111" s="430"/>
      <c r="N111" s="430">
        <v>2018</v>
      </c>
      <c r="O111" s="430"/>
      <c r="P111" s="430">
        <v>2019</v>
      </c>
      <c r="Q111" s="430"/>
      <c r="R111" s="430">
        <v>2020</v>
      </c>
      <c r="S111" s="430"/>
    </row>
    <row r="112" spans="1:28" x14ac:dyDescent="0.3">
      <c r="A112" s="431"/>
      <c r="B112" s="442"/>
      <c r="C112" s="442"/>
      <c r="D112" s="442"/>
      <c r="E112" s="442"/>
      <c r="F112" s="430"/>
      <c r="G112" s="430"/>
      <c r="H112" s="430"/>
      <c r="I112" s="430"/>
      <c r="J112" s="480" t="s">
        <v>259</v>
      </c>
      <c r="K112" s="480"/>
      <c r="L112" s="480" t="s">
        <v>260</v>
      </c>
      <c r="M112" s="480"/>
      <c r="N112" s="442"/>
      <c r="O112" s="442"/>
      <c r="P112" s="442"/>
      <c r="Q112" s="442"/>
      <c r="R112" s="442"/>
      <c r="S112" s="442"/>
    </row>
    <row r="113" spans="1:19" x14ac:dyDescent="0.3">
      <c r="A113" s="431"/>
      <c r="B113" s="46" t="s">
        <v>68</v>
      </c>
      <c r="C113" s="46" t="s">
        <v>69</v>
      </c>
      <c r="D113" s="46" t="s">
        <v>68</v>
      </c>
      <c r="E113" s="46" t="s">
        <v>69</v>
      </c>
      <c r="F113" s="46" t="s">
        <v>68</v>
      </c>
      <c r="G113" s="46" t="s">
        <v>69</v>
      </c>
      <c r="H113" s="46" t="s">
        <v>68</v>
      </c>
      <c r="I113" s="46" t="s">
        <v>69</v>
      </c>
      <c r="J113" s="46" t="s">
        <v>68</v>
      </c>
      <c r="K113" s="46" t="s">
        <v>69</v>
      </c>
      <c r="L113" s="46" t="s">
        <v>68</v>
      </c>
      <c r="M113" s="46" t="s">
        <v>69</v>
      </c>
      <c r="N113" s="46" t="s">
        <v>68</v>
      </c>
      <c r="O113" s="46" t="s">
        <v>69</v>
      </c>
      <c r="P113" s="46" t="s">
        <v>68</v>
      </c>
      <c r="Q113" s="46" t="s">
        <v>69</v>
      </c>
      <c r="R113" s="46" t="s">
        <v>68</v>
      </c>
      <c r="S113" s="46" t="s">
        <v>69</v>
      </c>
    </row>
    <row r="114" spans="1:19" x14ac:dyDescent="0.3">
      <c r="A114" s="47" t="s">
        <v>70</v>
      </c>
      <c r="B114" s="48"/>
      <c r="C114" s="50">
        <f>IF(B114=0,0,B114*100/T42)</f>
        <v>0</v>
      </c>
      <c r="D114" s="48"/>
      <c r="E114" s="50">
        <f>IF(D114=0,0,D114*100/U42)</f>
        <v>0</v>
      </c>
      <c r="F114" s="48"/>
      <c r="G114" s="50">
        <f>IF(F114=0,0,F114*100/V42)</f>
        <v>0</v>
      </c>
      <c r="H114" s="48"/>
      <c r="I114" s="50">
        <f>IF(H114=0,0,H114*100/W42)</f>
        <v>0</v>
      </c>
      <c r="J114" s="48"/>
      <c r="K114" s="50">
        <f>IF(J114=0,0,J114*100/X42)</f>
        <v>0</v>
      </c>
      <c r="L114" s="48"/>
      <c r="M114" s="50">
        <f>IF(L114=0,0,L114*100/Y42)</f>
        <v>0</v>
      </c>
      <c r="N114" s="48"/>
      <c r="O114" s="50">
        <f>IF(N114=0,,N114*100/Z42)</f>
        <v>0</v>
      </c>
      <c r="P114" s="48"/>
      <c r="Q114" s="50">
        <f>IF(P114=0,0,P114*100/AA42)</f>
        <v>0</v>
      </c>
      <c r="R114" s="48"/>
      <c r="S114" s="68">
        <f>IF(R114=0,0,R114*100/AB42)</f>
        <v>0</v>
      </c>
    </row>
    <row r="115" spans="1:19" x14ac:dyDescent="0.3">
      <c r="A115" s="161" t="s">
        <v>71</v>
      </c>
      <c r="B115" s="49"/>
      <c r="C115" s="50">
        <f>IF(B115=0,0,B115*100/T42)</f>
        <v>0</v>
      </c>
      <c r="D115" s="49"/>
      <c r="E115" s="50">
        <f>IF(D115=0,0,D115*100/U42)</f>
        <v>0</v>
      </c>
      <c r="F115" s="49"/>
      <c r="G115" s="50">
        <f>IF(F115=0,0,F115*100/V42)</f>
        <v>0</v>
      </c>
      <c r="H115" s="49"/>
      <c r="I115" s="50">
        <f>IF(H115=0,0,H115*100/W42)</f>
        <v>0</v>
      </c>
      <c r="J115" s="49"/>
      <c r="K115" s="50">
        <f>IF(J115=0,0,J115*100/X42)</f>
        <v>0</v>
      </c>
      <c r="L115" s="49"/>
      <c r="M115" s="50">
        <f>IF(L115=0,0,L115*100/Y42)</f>
        <v>0</v>
      </c>
      <c r="N115" s="49"/>
      <c r="O115" s="50">
        <f>IF(N115=0,0,N115*100/Z42)</f>
        <v>0</v>
      </c>
      <c r="P115" s="49"/>
      <c r="Q115" s="50">
        <f>IF(P115=0,0,P115*100/AA42)</f>
        <v>0</v>
      </c>
      <c r="R115" s="49"/>
      <c r="S115" s="51">
        <f>IF(R115=0,0,R115*100/AB42)</f>
        <v>0</v>
      </c>
    </row>
    <row r="116" spans="1:19" x14ac:dyDescent="0.3">
      <c r="A116" s="161" t="s">
        <v>72</v>
      </c>
      <c r="B116" s="49"/>
      <c r="C116" s="50">
        <f>IF(B116=0,0,B116*100/T42)</f>
        <v>0</v>
      </c>
      <c r="D116" s="49"/>
      <c r="E116" s="50">
        <f>IF(D116=0,0,D116*100/U42)</f>
        <v>0</v>
      </c>
      <c r="F116" s="49"/>
      <c r="G116" s="50">
        <f>IF(F116=0,0,F116*100/V42)</f>
        <v>0</v>
      </c>
      <c r="H116" s="49"/>
      <c r="I116" s="50">
        <f>IF(H116=0,0,H116*100/W42)</f>
        <v>0</v>
      </c>
      <c r="J116" s="49"/>
      <c r="K116" s="50">
        <f>IF(J116=0,0,J116*100/X42)</f>
        <v>0</v>
      </c>
      <c r="L116" s="49"/>
      <c r="M116" s="50">
        <f>IF(L116=0,0,L116*100/Y42)</f>
        <v>0</v>
      </c>
      <c r="N116" s="49"/>
      <c r="O116" s="50">
        <f>IF(N116=0,0,N116*100/Z42)</f>
        <v>0</v>
      </c>
      <c r="P116" s="49"/>
      <c r="Q116" s="50">
        <f>IF(P116=0,0,P116*100/AA42)</f>
        <v>0</v>
      </c>
      <c r="R116" s="49"/>
      <c r="S116" s="51">
        <f>IF(R116=0,0,R116*100/AB42)</f>
        <v>0</v>
      </c>
    </row>
    <row r="117" spans="1:19" x14ac:dyDescent="0.3">
      <c r="A117" s="161" t="s">
        <v>73</v>
      </c>
      <c r="B117" s="49"/>
      <c r="C117" s="50">
        <f>IF(B117=0,0,B117*100/(B10+K10))</f>
        <v>0</v>
      </c>
      <c r="D117" s="49"/>
      <c r="E117" s="50">
        <f>IF(D117=0,0,D117*100/(C10+L10))</f>
        <v>0</v>
      </c>
      <c r="F117" s="49"/>
      <c r="G117" s="50">
        <f>IF(F117=0,0,F117*100/(E10+M10))</f>
        <v>0</v>
      </c>
      <c r="H117" s="49"/>
      <c r="I117" s="50">
        <f>IF(H117=0,0,H117*100/(E10+N10))</f>
        <v>0</v>
      </c>
      <c r="J117" s="49"/>
      <c r="K117" s="50">
        <f>IF(J117=0,0,J117*100/(F10+O10))</f>
        <v>0</v>
      </c>
      <c r="L117" s="49"/>
      <c r="M117" s="50">
        <f>IF(L117=0,0,L117*100/(G10+P10))</f>
        <v>0</v>
      </c>
      <c r="N117" s="49"/>
      <c r="O117" s="50">
        <f>IF(N117=0,0,N117*100/(H10+Q10))</f>
        <v>0</v>
      </c>
      <c r="P117" s="49"/>
      <c r="Q117" s="50">
        <f>IF(P117=0,0,P117*100/(I10+R10))</f>
        <v>0</v>
      </c>
      <c r="R117" s="49"/>
      <c r="S117" s="51">
        <f>IF(R117=0,0,R117*100/(J10+S10))</f>
        <v>0</v>
      </c>
    </row>
    <row r="118" spans="1:19" x14ac:dyDescent="0.3">
      <c r="A118" s="161" t="s">
        <v>74</v>
      </c>
      <c r="B118" s="49"/>
      <c r="C118" s="50">
        <f>IF(B118=0,0,B118*100/(B10+K10))</f>
        <v>0</v>
      </c>
      <c r="D118" s="49"/>
      <c r="E118" s="50">
        <f>IF(D118=0,0,D118*100/(C10+L10))</f>
        <v>0</v>
      </c>
      <c r="F118" s="49"/>
      <c r="G118" s="50">
        <f>IF(F118=0,0,F118*100/(D10+M10))</f>
        <v>0</v>
      </c>
      <c r="H118" s="49"/>
      <c r="I118" s="50">
        <f>IF(H118=0,0,H118*100/(E10+N10))</f>
        <v>0</v>
      </c>
      <c r="J118" s="49"/>
      <c r="K118" s="50">
        <f>IF(J118=0,0,J118*100/(F10+O10))</f>
        <v>0</v>
      </c>
      <c r="L118" s="49"/>
      <c r="M118" s="50">
        <f>IF(L118=0,0,L118*100/(G10+P10))</f>
        <v>0</v>
      </c>
      <c r="N118" s="49"/>
      <c r="O118" s="50">
        <f>IF(N118=0,0,N118*100/(H10+Q10))</f>
        <v>0</v>
      </c>
      <c r="P118" s="49"/>
      <c r="Q118" s="50">
        <f>IF(P118=0,0,P118*100/(I10+R10))</f>
        <v>0</v>
      </c>
      <c r="R118" s="49"/>
      <c r="S118" s="51">
        <f>IF(R118=0,0,R118*100/(J10+S10))</f>
        <v>0</v>
      </c>
    </row>
    <row r="119" spans="1:19" x14ac:dyDescent="0.3">
      <c r="A119" s="161" t="s">
        <v>75</v>
      </c>
      <c r="B119" s="49"/>
      <c r="C119" s="50">
        <f>IF(B119=0,0,B119*100/(B10+K10))</f>
        <v>0</v>
      </c>
      <c r="D119" s="49"/>
      <c r="E119" s="50">
        <f>IF(D119=0,0,D119*100/(C10+L10))</f>
        <v>0</v>
      </c>
      <c r="F119" s="49"/>
      <c r="G119" s="50">
        <f>IF(F119=0,0,F119*100/(D10+M10))</f>
        <v>0</v>
      </c>
      <c r="H119" s="49"/>
      <c r="I119" s="50">
        <f>IF(H119=0,0,H119*100/(E10+N10))</f>
        <v>0</v>
      </c>
      <c r="J119" s="49"/>
      <c r="K119" s="50">
        <f>IF(J119=0,0,J119*100/(F10+O10))</f>
        <v>0</v>
      </c>
      <c r="L119" s="49"/>
      <c r="M119" s="50">
        <f>IF(L119=0,0,L119*100/(G10+P10))</f>
        <v>0</v>
      </c>
      <c r="N119" s="49"/>
      <c r="O119" s="50">
        <f>IF(N119=0,0,N119*100/(H10+Q10))</f>
        <v>0</v>
      </c>
      <c r="P119" s="49"/>
      <c r="Q119" s="50">
        <f>IF(P119=0,0,P119*100/(I10+R10))</f>
        <v>0</v>
      </c>
      <c r="R119" s="49"/>
      <c r="S119" s="51">
        <f>IF(R119=0,0,R119*100/(J10+S10))</f>
        <v>0</v>
      </c>
    </row>
    <row r="120" spans="1:19" x14ac:dyDescent="0.3">
      <c r="A120" s="161" t="s">
        <v>76</v>
      </c>
      <c r="B120" s="49"/>
      <c r="C120" s="50">
        <f>IF(B120=0,0,B120*100/(B10+K10))</f>
        <v>0</v>
      </c>
      <c r="D120" s="49"/>
      <c r="E120" s="50">
        <f>IF(D120=0,0,D120*100/(C10+L10))</f>
        <v>0</v>
      </c>
      <c r="F120" s="49"/>
      <c r="G120" s="50">
        <f>IF(F120=0,0,F120*100/(D10+M10))</f>
        <v>0</v>
      </c>
      <c r="H120" s="49"/>
      <c r="I120" s="50">
        <f>IF(H120=0,0,H120*100/(E10+N10))</f>
        <v>0</v>
      </c>
      <c r="J120" s="49"/>
      <c r="K120" s="50">
        <f>IF(J120=0,0,J120*100/(F10+O10))</f>
        <v>0</v>
      </c>
      <c r="L120" s="49"/>
      <c r="M120" s="50">
        <f>IF(L120=0,0,L120*100/(G10+P10))</f>
        <v>0</v>
      </c>
      <c r="N120" s="49"/>
      <c r="O120" s="50">
        <f>IF(N120=0,0,N120*100/(H10+Q10))</f>
        <v>0</v>
      </c>
      <c r="P120" s="49"/>
      <c r="Q120" s="50">
        <f>IF(P120=0,0,P120*100/(I10+R10))</f>
        <v>0</v>
      </c>
      <c r="R120" s="49"/>
      <c r="S120" s="51">
        <f>IF(R120=0,0,R120*100/(J10+S10))</f>
        <v>0</v>
      </c>
    </row>
    <row r="121" spans="1:19" x14ac:dyDescent="0.3">
      <c r="A121" s="161" t="s">
        <v>77</v>
      </c>
      <c r="B121" s="49"/>
      <c r="C121" s="50">
        <f>IF(B121=0,0,B121*100/(B10+K10))</f>
        <v>0</v>
      </c>
      <c r="D121" s="49"/>
      <c r="E121" s="50">
        <f>IF(D121=0,0,D121*100/(C10+L10))</f>
        <v>0</v>
      </c>
      <c r="F121" s="49"/>
      <c r="G121" s="50">
        <f>IF(F121=0,0,F121*100/(D10+M10))</f>
        <v>0</v>
      </c>
      <c r="H121" s="49"/>
      <c r="I121" s="50">
        <f>IF(H121=0,0,H121*100/(E10+N10))</f>
        <v>0</v>
      </c>
      <c r="J121" s="49"/>
      <c r="K121" s="50">
        <f>IF(J121=0,0,J121*100/(F10+O10))</f>
        <v>0</v>
      </c>
      <c r="L121" s="49"/>
      <c r="M121" s="50">
        <f>IF(L121=0,0,L121*100/(G10+P10))</f>
        <v>0</v>
      </c>
      <c r="N121" s="49"/>
      <c r="O121" s="50">
        <f>IF(N121=0,0,N121*100/(H10+Q10))</f>
        <v>0</v>
      </c>
      <c r="P121" s="49"/>
      <c r="Q121" s="50">
        <f>IF(P121=0,0,P121*100/(I10+R10))</f>
        <v>0</v>
      </c>
      <c r="R121" s="49"/>
      <c r="S121" s="51">
        <f>IF(R121=0,0,R121*100/(J10+S10))</f>
        <v>0</v>
      </c>
    </row>
    <row r="122" spans="1:19" x14ac:dyDescent="0.3">
      <c r="A122" s="161" t="s">
        <v>78</v>
      </c>
      <c r="B122" s="49"/>
      <c r="C122" s="50">
        <f>IF(B122=0,0,B122*100/(B10+K10))</f>
        <v>0</v>
      </c>
      <c r="D122" s="49"/>
      <c r="E122" s="50">
        <f>IF(D122=0,0,D122*100/(C10+L10))</f>
        <v>0</v>
      </c>
      <c r="F122" s="49"/>
      <c r="G122" s="50">
        <f>IF(F122=0,0,F122*100/(D10+M10))</f>
        <v>0</v>
      </c>
      <c r="H122" s="49"/>
      <c r="I122" s="50">
        <f>IF(H122=0,0,H122*100/(E10+N10))</f>
        <v>0</v>
      </c>
      <c r="J122" s="49"/>
      <c r="K122" s="50">
        <f>IF(J122=0,0,J122*100/(F10+O10))</f>
        <v>0</v>
      </c>
      <c r="L122" s="49"/>
      <c r="M122" s="50">
        <f>IF(L122=0,0,L122*100/(G10+P10))</f>
        <v>0</v>
      </c>
      <c r="N122" s="49"/>
      <c r="O122" s="50">
        <f>IF(N122=0,,N122*100/(H10+Q10))</f>
        <v>0</v>
      </c>
      <c r="P122" s="49"/>
      <c r="Q122" s="50">
        <f>IF(P122=0,0,P122*100/(I10+R10))</f>
        <v>0</v>
      </c>
      <c r="R122" s="49"/>
      <c r="S122" s="51">
        <f>IF(R122=0,0,R122*100/(J10+S10))</f>
        <v>0</v>
      </c>
    </row>
    <row r="123" spans="1:19" x14ac:dyDescent="0.3">
      <c r="A123" s="161" t="s">
        <v>261</v>
      </c>
      <c r="B123" s="49"/>
      <c r="C123" s="50">
        <f>IFERROR(B123*100/$B$125,0)</f>
        <v>0</v>
      </c>
      <c r="D123" s="49"/>
      <c r="E123" s="50">
        <f>IFERROR(D123*100/$D$125,0)</f>
        <v>0</v>
      </c>
      <c r="F123" s="49"/>
      <c r="G123" s="50">
        <f>IFERROR(F123*100/$F$125,0)</f>
        <v>0</v>
      </c>
      <c r="H123" s="49"/>
      <c r="I123" s="50">
        <f>IFERROR(H123*100/$H$125,0)</f>
        <v>0</v>
      </c>
      <c r="J123" s="49"/>
      <c r="K123" s="50">
        <f>IFERROR(J123*100/$J$125,0)</f>
        <v>0</v>
      </c>
      <c r="L123" s="49"/>
      <c r="M123" s="50">
        <f>IFERROR(L123*100/$J$125,0)</f>
        <v>0</v>
      </c>
      <c r="N123" s="49"/>
      <c r="O123" s="50">
        <f>IFERROR(N123*100/$N$125,0)</f>
        <v>0</v>
      </c>
      <c r="P123" s="49"/>
      <c r="Q123" s="50">
        <f>IFERROR(P123*100/P125,0)</f>
        <v>0</v>
      </c>
      <c r="R123" s="49"/>
      <c r="S123" s="51">
        <f>IFERROR(R123*100/R125,0)</f>
        <v>0</v>
      </c>
    </row>
    <row r="124" spans="1:19" x14ac:dyDescent="0.3">
      <c r="A124" s="161" t="s">
        <v>262</v>
      </c>
      <c r="B124" s="49"/>
      <c r="C124" s="50">
        <f>IFERROR(B124*100/$B$125,0)</f>
        <v>0</v>
      </c>
      <c r="D124" s="49"/>
      <c r="E124" s="50">
        <f>IFERROR(D124*100/$D$125,0)</f>
        <v>0</v>
      </c>
      <c r="F124" s="52"/>
      <c r="G124" s="50">
        <f>IFERROR(F124*100/$F$125,0)</f>
        <v>0</v>
      </c>
      <c r="H124" s="49"/>
      <c r="I124" s="50">
        <f>IFERROR(H124*100/$H$125,0)</f>
        <v>0</v>
      </c>
      <c r="J124" s="49"/>
      <c r="K124" s="50">
        <f>IFERROR(J124*100/$J$125,0)</f>
        <v>0</v>
      </c>
      <c r="L124" s="49"/>
      <c r="M124" s="50">
        <f>IFERROR(L124*100/$J$125,0)</f>
        <v>0</v>
      </c>
      <c r="N124" s="49"/>
      <c r="O124" s="50">
        <f>IFERROR(N124*100/$N$125,0)</f>
        <v>0</v>
      </c>
      <c r="P124" s="49"/>
      <c r="Q124" s="50">
        <f>IFERROR(P124*100/P125,0)</f>
        <v>0</v>
      </c>
      <c r="R124" s="49"/>
      <c r="S124" s="51">
        <f>IFERROR(R124*100/R125,0)</f>
        <v>0</v>
      </c>
    </row>
    <row r="125" spans="1:19" ht="25.5" x14ac:dyDescent="0.3">
      <c r="A125" s="327" t="s">
        <v>79</v>
      </c>
      <c r="B125" s="142">
        <f>+B123+B124</f>
        <v>0</v>
      </c>
      <c r="C125" s="143">
        <f>IFERROR(B125*100/(T36+B42+K42),0)</f>
        <v>0</v>
      </c>
      <c r="D125" s="142">
        <f>+D123+D124</f>
        <v>0</v>
      </c>
      <c r="E125" s="143">
        <f>IFERROR(D125*100/(U36+C42+L42),0)</f>
        <v>0</v>
      </c>
      <c r="F125" s="142">
        <f>+F123+F124</f>
        <v>0</v>
      </c>
      <c r="G125" s="143">
        <f>IFERROR(F125*100/(V36+D42+M42),0)</f>
        <v>0</v>
      </c>
      <c r="H125" s="142">
        <f>+H123+H124</f>
        <v>0</v>
      </c>
      <c r="I125" s="143">
        <f>IFERROR(H125*100/(W36+E42+N42),0)</f>
        <v>0</v>
      </c>
      <c r="J125" s="142">
        <f>+J123+J124</f>
        <v>0</v>
      </c>
      <c r="K125" s="143">
        <f>IFERROR(J125*100/(X36+F42+O42),0)</f>
        <v>0</v>
      </c>
      <c r="L125" s="143"/>
      <c r="M125" s="143">
        <f>IFERROR(L125*100/(Y36+G42+P42),0)</f>
        <v>0</v>
      </c>
      <c r="N125" s="142">
        <f>+N123+N124</f>
        <v>0</v>
      </c>
      <c r="O125" s="143">
        <f>IFERROR(N125*100/(Z36+H42+Q42),0)</f>
        <v>0</v>
      </c>
      <c r="P125" s="142">
        <f>+P123+P124</f>
        <v>0</v>
      </c>
      <c r="Q125" s="143">
        <f>IFERROR(P125*100/(AA36+I42+R42),0)</f>
        <v>0</v>
      </c>
      <c r="R125" s="142">
        <f>+R123+R124</f>
        <v>0</v>
      </c>
      <c r="S125" s="144">
        <f>IFERROR(R125*100/(AB36+J42+S42),0)</f>
        <v>0</v>
      </c>
    </row>
    <row r="126" spans="1:19" x14ac:dyDescent="0.3">
      <c r="A126" s="45" t="s">
        <v>80</v>
      </c>
    </row>
    <row r="127" spans="1:19" x14ac:dyDescent="0.3">
      <c r="A127" s="45"/>
    </row>
    <row r="128" spans="1:19" x14ac:dyDescent="0.3">
      <c r="A128" s="474" t="s">
        <v>81</v>
      </c>
      <c r="B128" s="474"/>
      <c r="C128" s="474"/>
      <c r="D128" s="474"/>
      <c r="E128" s="474"/>
      <c r="F128" s="474"/>
      <c r="G128" s="474"/>
      <c r="H128" s="474"/>
      <c r="I128" s="474"/>
      <c r="J128" s="474"/>
      <c r="K128" s="474"/>
      <c r="L128" s="474"/>
      <c r="M128" s="474"/>
      <c r="N128" s="474"/>
      <c r="O128" s="474"/>
      <c r="P128" s="474"/>
      <c r="Q128" s="474"/>
      <c r="R128" s="474"/>
      <c r="S128" s="474"/>
    </row>
    <row r="129" spans="1:25" x14ac:dyDescent="0.3">
      <c r="A129" s="431" t="s">
        <v>67</v>
      </c>
      <c r="B129" s="475">
        <v>2013</v>
      </c>
      <c r="C129" s="476"/>
      <c r="D129" s="475">
        <v>2014</v>
      </c>
      <c r="E129" s="476"/>
      <c r="F129" s="475">
        <v>2015</v>
      </c>
      <c r="G129" s="479"/>
      <c r="H129" s="475">
        <v>2016</v>
      </c>
      <c r="I129" s="479"/>
      <c r="J129" s="475">
        <v>2017</v>
      </c>
      <c r="K129" s="479"/>
      <c r="L129" s="479"/>
      <c r="M129" s="476"/>
      <c r="N129" s="475">
        <v>2018</v>
      </c>
      <c r="O129" s="476"/>
      <c r="P129" s="475">
        <v>2019</v>
      </c>
      <c r="Q129" s="476"/>
      <c r="R129" s="475">
        <v>2020</v>
      </c>
      <c r="S129" s="476"/>
    </row>
    <row r="130" spans="1:25" x14ac:dyDescent="0.3">
      <c r="A130" s="431"/>
      <c r="B130" s="477"/>
      <c r="C130" s="478"/>
      <c r="D130" s="477"/>
      <c r="E130" s="478"/>
      <c r="F130" s="494"/>
      <c r="G130" s="495"/>
      <c r="H130" s="494"/>
      <c r="I130" s="495"/>
      <c r="J130" s="449" t="s">
        <v>263</v>
      </c>
      <c r="K130" s="449"/>
      <c r="L130" s="449" t="s">
        <v>260</v>
      </c>
      <c r="M130" s="449"/>
      <c r="N130" s="477"/>
      <c r="O130" s="478"/>
      <c r="P130" s="477"/>
      <c r="Q130" s="478"/>
      <c r="R130" s="477"/>
      <c r="S130" s="478"/>
    </row>
    <row r="131" spans="1:25" x14ac:dyDescent="0.3">
      <c r="A131" s="431"/>
      <c r="B131" s="163" t="s">
        <v>82</v>
      </c>
      <c r="C131" s="163" t="s">
        <v>69</v>
      </c>
      <c r="D131" s="163" t="s">
        <v>82</v>
      </c>
      <c r="E131" s="163" t="s">
        <v>69</v>
      </c>
      <c r="F131" s="163" t="s">
        <v>82</v>
      </c>
      <c r="G131" s="163" t="s">
        <v>69</v>
      </c>
      <c r="H131" s="163" t="s">
        <v>82</v>
      </c>
      <c r="I131" s="163" t="s">
        <v>69</v>
      </c>
      <c r="J131" s="163" t="s">
        <v>82</v>
      </c>
      <c r="K131" s="163" t="s">
        <v>69</v>
      </c>
      <c r="L131" s="163"/>
      <c r="M131" s="163"/>
      <c r="N131" s="163" t="s">
        <v>82</v>
      </c>
      <c r="O131" s="163" t="s">
        <v>69</v>
      </c>
      <c r="P131" s="163" t="s">
        <v>82</v>
      </c>
      <c r="Q131" s="163" t="s">
        <v>69</v>
      </c>
      <c r="R131" s="163" t="s">
        <v>82</v>
      </c>
      <c r="S131" s="163" t="s">
        <v>69</v>
      </c>
    </row>
    <row r="132" spans="1:25" x14ac:dyDescent="0.3">
      <c r="A132" s="259" t="s">
        <v>83</v>
      </c>
      <c r="B132" s="183"/>
      <c r="C132" s="50">
        <f>IF(B132=0,0,B132*100/(B11+K11))</f>
        <v>0</v>
      </c>
      <c r="D132" s="183"/>
      <c r="E132" s="50">
        <f>IF(D132=0,0,D132*100/(C11+L11))</f>
        <v>0</v>
      </c>
      <c r="F132" s="258"/>
      <c r="G132" s="50">
        <f>IF(F132=0,0,F132*100/(D11+M11))</f>
        <v>0</v>
      </c>
      <c r="H132" s="183"/>
      <c r="I132" s="50">
        <f>IF(H132=0,0,H132*100/(E11+N11))</f>
        <v>0</v>
      </c>
      <c r="J132" s="183"/>
      <c r="K132" s="50">
        <f>IF(J132=0,0,J132*100/(F11+O11))</f>
        <v>0</v>
      </c>
      <c r="L132" s="258"/>
      <c r="M132" s="50">
        <f>IF(L132=0,0,L132*100/(G11+P11))</f>
        <v>0</v>
      </c>
      <c r="N132" s="183"/>
      <c r="O132" s="50">
        <f>IF(N132=0,0,N132*100/(H11+Q11))</f>
        <v>0</v>
      </c>
      <c r="P132" s="183"/>
      <c r="Q132" s="50">
        <f>IF(P132=0,0,P132*100/(I11+R11))</f>
        <v>0</v>
      </c>
      <c r="R132" s="183"/>
      <c r="S132" s="68">
        <f>IF(R132=0,0,R132*100/(J11+S11))</f>
        <v>0</v>
      </c>
    </row>
    <row r="133" spans="1:25" ht="25.5" x14ac:dyDescent="0.3">
      <c r="A133" s="328" t="s">
        <v>84</v>
      </c>
      <c r="B133" s="49"/>
      <c r="C133" s="50">
        <f>IFERROR(B133*100/$B$135,0)</f>
        <v>0</v>
      </c>
      <c r="D133" s="49"/>
      <c r="E133" s="50">
        <f>IFERROR(D133*100/$D$135,0)</f>
        <v>0</v>
      </c>
      <c r="F133" s="49"/>
      <c r="G133" s="50">
        <f>IFERROR(F133*100/$F$135,0)</f>
        <v>0</v>
      </c>
      <c r="H133" s="49"/>
      <c r="I133" s="50">
        <f>IFERROR(H133*100/$H$135,0)</f>
        <v>0</v>
      </c>
      <c r="J133" s="49"/>
      <c r="K133" s="50">
        <f>IFERROR(J133*100/$J$135,0)</f>
        <v>0</v>
      </c>
      <c r="L133" s="52"/>
      <c r="M133" s="50">
        <f>IFERROR(L133*100/$L$135,0)</f>
        <v>0</v>
      </c>
      <c r="N133" s="49"/>
      <c r="O133" s="50">
        <f>IFERROR(N133*100/$N$135,0)</f>
        <v>0</v>
      </c>
      <c r="P133" s="49"/>
      <c r="Q133" s="50">
        <f>IFERROR(P133*100/$P$135,0)</f>
        <v>0</v>
      </c>
      <c r="R133" s="49"/>
      <c r="S133" s="51">
        <f>IFERROR(R133*100/$R$135,0)</f>
        <v>0</v>
      </c>
    </row>
    <row r="134" spans="1:25" ht="25.5" x14ac:dyDescent="0.3">
      <c r="A134" s="328" t="s">
        <v>85</v>
      </c>
      <c r="B134" s="49"/>
      <c r="C134" s="50">
        <f>IFERROR(B134*100/$B$135,0)</f>
        <v>0</v>
      </c>
      <c r="D134" s="49"/>
      <c r="E134" s="50">
        <f>IFERROR(D134*100/$D$135,0)</f>
        <v>0</v>
      </c>
      <c r="F134" s="52"/>
      <c r="G134" s="50">
        <f>IFERROR(F134*100/$F$135,0)</f>
        <v>0</v>
      </c>
      <c r="H134" s="49"/>
      <c r="I134" s="50">
        <f>IFERROR(H134*100/$H$135,0)</f>
        <v>0</v>
      </c>
      <c r="J134" s="49"/>
      <c r="K134" s="50">
        <f>IFERROR(J134*100/$J$135,0)</f>
        <v>0</v>
      </c>
      <c r="L134" s="52"/>
      <c r="M134" s="50">
        <f>IFERROR(L134*100/$L$135,0)</f>
        <v>0</v>
      </c>
      <c r="N134" s="49"/>
      <c r="O134" s="50">
        <f>IFERROR(N134*100/$N$135,0)</f>
        <v>0</v>
      </c>
      <c r="P134" s="49"/>
      <c r="Q134" s="50">
        <f>IFERROR(P134*100/$P$135,0)</f>
        <v>0</v>
      </c>
      <c r="R134" s="49"/>
      <c r="S134" s="51">
        <f>IFERROR(R134*100/$R$135,0)</f>
        <v>0</v>
      </c>
    </row>
    <row r="135" spans="1:25" ht="25.5" x14ac:dyDescent="0.3">
      <c r="A135" s="329" t="s">
        <v>86</v>
      </c>
      <c r="B135" s="142">
        <f>+B133+B134</f>
        <v>0</v>
      </c>
      <c r="C135" s="143">
        <f>IFERROR(B135*100/($T$37+$B$43+$K$43),0)</f>
        <v>0</v>
      </c>
      <c r="D135" s="142">
        <f>+D133+D134</f>
        <v>0</v>
      </c>
      <c r="E135" s="143">
        <f>IFERROR(D135*100/($U$37+$C$43+$L$43),0)</f>
        <v>0</v>
      </c>
      <c r="F135" s="142">
        <f>+F133+F134</f>
        <v>0</v>
      </c>
      <c r="G135" s="143">
        <f>IFERROR(F135*100/($V$37+$D$43+$M$43),0)</f>
        <v>0</v>
      </c>
      <c r="H135" s="142">
        <f>+H133+H134</f>
        <v>0</v>
      </c>
      <c r="I135" s="143">
        <f>IFERROR(H135*100/($W$37+$E$43+$N$43),0)</f>
        <v>0</v>
      </c>
      <c r="J135" s="142">
        <f>+J133+J134</f>
        <v>0</v>
      </c>
      <c r="K135" s="143">
        <f>IFERROR(J135*100/($X$37+$F$43+$O$43),0)</f>
        <v>0</v>
      </c>
      <c r="L135" s="143">
        <f>+L133+L134</f>
        <v>0</v>
      </c>
      <c r="M135" s="143">
        <f>IFERROR(L135*100/($Y$37+$G$43+$P$43),0)</f>
        <v>0</v>
      </c>
      <c r="N135" s="142">
        <f>+N133+N134</f>
        <v>0</v>
      </c>
      <c r="O135" s="143">
        <f>IFERROR(N135*100/($Z$37+$H$43+$Q$43),0)</f>
        <v>0</v>
      </c>
      <c r="P135" s="142">
        <f>+P133+P134</f>
        <v>0</v>
      </c>
      <c r="Q135" s="143">
        <f>IFERROR(P135*100/($AA$37+$I$43+$R$43),0)</f>
        <v>0</v>
      </c>
      <c r="R135" s="142">
        <f>+R133+R134</f>
        <v>0</v>
      </c>
      <c r="S135" s="144">
        <f>IFERROR(R135*100/($AB$37+$J$43+$S$43),0)</f>
        <v>0</v>
      </c>
    </row>
    <row r="136" spans="1:25" x14ac:dyDescent="0.3">
      <c r="A136" s="481" t="s">
        <v>87</v>
      </c>
      <c r="B136" s="482"/>
      <c r="C136" s="482"/>
      <c r="D136" s="482"/>
      <c r="E136" s="482"/>
      <c r="F136" s="482"/>
      <c r="G136" s="482"/>
      <c r="H136" s="482"/>
      <c r="I136" s="482"/>
      <c r="J136" s="482"/>
      <c r="K136" s="482"/>
      <c r="L136" s="482"/>
      <c r="M136" s="482"/>
      <c r="N136" s="482"/>
      <c r="O136" s="482"/>
      <c r="P136" s="482"/>
      <c r="Q136" s="482"/>
      <c r="R136" s="482"/>
      <c r="S136" s="482"/>
      <c r="T136" s="482"/>
      <c r="U136" s="482"/>
      <c r="V136" s="482"/>
      <c r="W136" s="482"/>
      <c r="X136" s="482"/>
      <c r="Y136" s="482"/>
    </row>
    <row r="137" spans="1:25" x14ac:dyDescent="0.3">
      <c r="A137" s="483" t="s">
        <v>88</v>
      </c>
      <c r="B137" s="483"/>
      <c r="C137" s="483"/>
      <c r="D137" s="483"/>
      <c r="E137" s="483"/>
      <c r="F137" s="483"/>
      <c r="G137" s="483"/>
      <c r="H137" s="483"/>
      <c r="I137" s="483"/>
      <c r="J137" s="483"/>
      <c r="K137" s="483"/>
      <c r="L137" s="483"/>
      <c r="M137" s="483"/>
      <c r="N137" s="483"/>
      <c r="O137" s="483"/>
      <c r="P137" s="483"/>
      <c r="Q137" s="483"/>
      <c r="R137" s="483"/>
      <c r="S137" s="483"/>
      <c r="T137" s="483"/>
      <c r="U137" s="483"/>
      <c r="V137" s="483"/>
      <c r="W137" s="483"/>
      <c r="X137" s="483"/>
      <c r="Y137" s="483"/>
    </row>
    <row r="138" spans="1:25" x14ac:dyDescent="0.3">
      <c r="A138" s="58"/>
      <c r="B138" s="58"/>
      <c r="C138" s="58"/>
      <c r="D138" s="58"/>
      <c r="E138" s="58"/>
      <c r="F138" s="58"/>
      <c r="G138" s="58"/>
      <c r="H138" s="58"/>
      <c r="I138" s="58"/>
      <c r="J138" s="58"/>
      <c r="K138" s="58"/>
      <c r="L138" s="58"/>
      <c r="M138" s="58"/>
      <c r="N138" s="58"/>
      <c r="O138" s="58"/>
      <c r="P138" s="58"/>
      <c r="Q138" s="58"/>
      <c r="R138" s="58"/>
      <c r="S138" s="58"/>
      <c r="T138" s="58"/>
      <c r="U138" s="58"/>
      <c r="V138" s="58"/>
      <c r="W138" s="58"/>
    </row>
    <row r="139" spans="1:25" x14ac:dyDescent="0.3">
      <c r="A139" s="510" t="s">
        <v>89</v>
      </c>
      <c r="B139" s="510"/>
      <c r="C139" s="510"/>
      <c r="D139" s="510"/>
      <c r="E139" s="510"/>
      <c r="F139" s="510"/>
      <c r="G139" s="510"/>
      <c r="H139" s="510"/>
      <c r="I139" s="510"/>
      <c r="J139" s="510"/>
      <c r="K139" s="510"/>
      <c r="L139" s="510"/>
      <c r="M139" s="510"/>
      <c r="N139" s="510"/>
      <c r="O139" s="510"/>
      <c r="P139" s="510"/>
      <c r="Q139" s="510"/>
      <c r="R139" s="510"/>
      <c r="S139" s="510"/>
    </row>
    <row r="140" spans="1:25" x14ac:dyDescent="0.3">
      <c r="A140" s="441" t="s">
        <v>67</v>
      </c>
      <c r="B140" s="429">
        <v>2013</v>
      </c>
      <c r="C140" s="429"/>
      <c r="D140" s="429">
        <v>2014</v>
      </c>
      <c r="E140" s="429"/>
      <c r="F140" s="429">
        <v>2015</v>
      </c>
      <c r="G140" s="429"/>
      <c r="H140" s="429">
        <v>2016</v>
      </c>
      <c r="I140" s="429"/>
      <c r="J140" s="450">
        <v>2017</v>
      </c>
      <c r="K140" s="451"/>
      <c r="L140" s="451"/>
      <c r="M140" s="452"/>
      <c r="N140" s="429">
        <v>2018</v>
      </c>
      <c r="O140" s="429"/>
      <c r="P140" s="429">
        <v>2019</v>
      </c>
      <c r="Q140" s="429"/>
      <c r="R140" s="429">
        <v>2020</v>
      </c>
      <c r="S140" s="429"/>
    </row>
    <row r="141" spans="1:25" x14ac:dyDescent="0.3">
      <c r="A141" s="441"/>
      <c r="B141" s="429"/>
      <c r="C141" s="429"/>
      <c r="D141" s="429"/>
      <c r="E141" s="429"/>
      <c r="F141" s="429"/>
      <c r="G141" s="429"/>
      <c r="H141" s="429"/>
      <c r="I141" s="429"/>
      <c r="J141" s="450" t="s">
        <v>259</v>
      </c>
      <c r="K141" s="452"/>
      <c r="L141" s="450" t="s">
        <v>260</v>
      </c>
      <c r="M141" s="452"/>
      <c r="N141" s="429"/>
      <c r="O141" s="429"/>
      <c r="P141" s="429"/>
      <c r="Q141" s="429"/>
      <c r="R141" s="429"/>
      <c r="S141" s="429"/>
    </row>
    <row r="142" spans="1:25" x14ac:dyDescent="0.3">
      <c r="A142" s="441"/>
      <c r="B142" s="219" t="s">
        <v>90</v>
      </c>
      <c r="C142" s="219" t="s">
        <v>69</v>
      </c>
      <c r="D142" s="219" t="s">
        <v>90</v>
      </c>
      <c r="E142" s="219" t="s">
        <v>69</v>
      </c>
      <c r="F142" s="219" t="s">
        <v>90</v>
      </c>
      <c r="G142" s="219" t="s">
        <v>69</v>
      </c>
      <c r="H142" s="219" t="s">
        <v>90</v>
      </c>
      <c r="I142" s="219" t="s">
        <v>69</v>
      </c>
      <c r="J142" s="219" t="s">
        <v>90</v>
      </c>
      <c r="K142" s="219" t="s">
        <v>69</v>
      </c>
      <c r="L142" s="219" t="s">
        <v>90</v>
      </c>
      <c r="M142" s="219" t="s">
        <v>69</v>
      </c>
      <c r="N142" s="219" t="s">
        <v>90</v>
      </c>
      <c r="O142" s="219" t="s">
        <v>69</v>
      </c>
      <c r="P142" s="219" t="s">
        <v>90</v>
      </c>
      <c r="Q142" s="219" t="s">
        <v>69</v>
      </c>
      <c r="R142" s="219" t="s">
        <v>90</v>
      </c>
      <c r="S142" s="219" t="s">
        <v>69</v>
      </c>
    </row>
    <row r="143" spans="1:25" x14ac:dyDescent="0.3">
      <c r="A143" s="1" t="s">
        <v>91</v>
      </c>
      <c r="B143" s="59"/>
      <c r="C143" s="65">
        <f>IF(B143=0,0,B143*100/T43)</f>
        <v>0</v>
      </c>
      <c r="D143" s="59"/>
      <c r="E143" s="65">
        <f>IF(D143=0,0,D143*100/U43)</f>
        <v>0</v>
      </c>
      <c r="F143" s="60"/>
      <c r="G143" s="65">
        <f>IF(F143=0,0,F143*100/V43)</f>
        <v>0</v>
      </c>
      <c r="H143" s="59"/>
      <c r="I143" s="65">
        <f>IF(H143=0,0,H143*100/W43)</f>
        <v>0</v>
      </c>
      <c r="J143" s="59"/>
      <c r="K143" s="65">
        <f>IF(J143=0,0,J143*100/X43)</f>
        <v>0</v>
      </c>
      <c r="L143" s="67"/>
      <c r="M143" s="65">
        <f>IF(L143=0,0,L143*100/Y43)</f>
        <v>0</v>
      </c>
      <c r="N143" s="59"/>
      <c r="O143" s="65">
        <f>IF(N143=0,0,N143*100/Z43)</f>
        <v>0</v>
      </c>
      <c r="P143" s="59"/>
      <c r="Q143" s="65">
        <f>IF(P143=0,0,P143*100/AA43)</f>
        <v>0</v>
      </c>
      <c r="R143" s="59"/>
      <c r="S143" s="65">
        <f>IF(R143=0,0,R143*100/AB43)</f>
        <v>0</v>
      </c>
    </row>
    <row r="144" spans="1:25" x14ac:dyDescent="0.3">
      <c r="A144" s="16" t="s">
        <v>92</v>
      </c>
      <c r="B144" s="49"/>
      <c r="C144" s="63">
        <f>IF(B144=0,0,B144*100/(B37+K37))</f>
        <v>0</v>
      </c>
      <c r="D144" s="49"/>
      <c r="E144" s="63">
        <f>IF(D144=0,0,D144*100/(C37+L37))</f>
        <v>0</v>
      </c>
      <c r="F144" s="62"/>
      <c r="G144" s="63">
        <f>IF(F144=0,0,F144*100/(D37+M37))</f>
        <v>0</v>
      </c>
      <c r="H144" s="49"/>
      <c r="I144" s="63">
        <f>IF(H144=0,0,H144*100/(E37+N37))</f>
        <v>0</v>
      </c>
      <c r="J144" s="49"/>
      <c r="K144" s="63">
        <f>IF(J144=0,0,J144*100/(F37+O37))</f>
        <v>0</v>
      </c>
      <c r="L144" s="62"/>
      <c r="M144" s="63">
        <f>IF(L144=0,0,L144*100/(G37+P37))</f>
        <v>0</v>
      </c>
      <c r="N144" s="49"/>
      <c r="O144" s="63">
        <f>IF(N144=0,0,N144*100/(H37+Q37))</f>
        <v>0</v>
      </c>
      <c r="P144" s="49"/>
      <c r="Q144" s="63">
        <f>IF(P144=0,0,P144*100/(I37+R37))</f>
        <v>0</v>
      </c>
      <c r="R144" s="49"/>
      <c r="S144" s="63">
        <f>IF(R144=0,0,R144*100/(J37+S37))</f>
        <v>0</v>
      </c>
    </row>
    <row r="145" spans="1:21" x14ac:dyDescent="0.3">
      <c r="A145" s="16" t="s">
        <v>93</v>
      </c>
      <c r="B145" s="49"/>
      <c r="C145" s="63">
        <f>IF(B145=0,0,B145*100/(T37+B43+K43))</f>
        <v>0</v>
      </c>
      <c r="D145" s="49"/>
      <c r="E145" s="63">
        <f>IF(D145=0,0,D145*100/(U37+C43+L43))</f>
        <v>0</v>
      </c>
      <c r="F145" s="62"/>
      <c r="G145" s="63">
        <f>IF(F145=0,0,F145*100/(V37+D43+M43))</f>
        <v>0</v>
      </c>
      <c r="H145" s="49"/>
      <c r="I145" s="63">
        <f>IF(H145=0,0,H145*100/(W37+E43+N43))</f>
        <v>0</v>
      </c>
      <c r="J145" s="49"/>
      <c r="K145" s="63">
        <f>IF(J145=0,0,J145*100/(X37+F43+O43))</f>
        <v>0</v>
      </c>
      <c r="L145" s="62"/>
      <c r="M145" s="63">
        <f>IF(L145=0,0,L145*100/(Y37+G43+P43))</f>
        <v>0</v>
      </c>
      <c r="N145" s="49"/>
      <c r="O145" s="63">
        <f>IF(N145=0,0,N145*100/(Z37+H43+Q43))</f>
        <v>0</v>
      </c>
      <c r="P145" s="49"/>
      <c r="Q145" s="63">
        <f>IF(P145=0,0,P145*100/(AA37+I43+R43))</f>
        <v>0</v>
      </c>
      <c r="R145" s="49"/>
      <c r="S145" s="63">
        <f>IF(R145=0,0,R145*100/(AB37+J43+S43))</f>
        <v>0</v>
      </c>
    </row>
    <row r="146" spans="1:21" ht="25.5" x14ac:dyDescent="0.3">
      <c r="A146" s="152" t="s">
        <v>94</v>
      </c>
      <c r="B146" s="49"/>
      <c r="C146" s="63">
        <f>IF(B146=0,0,B146*100/T43)</f>
        <v>0</v>
      </c>
      <c r="D146" s="49"/>
      <c r="E146" s="63">
        <f>IF(D146=0,0,D146*100/U43)</f>
        <v>0</v>
      </c>
      <c r="F146" s="62"/>
      <c r="G146" s="63">
        <f>IF(F146=0,0,F146*100/V43)</f>
        <v>0</v>
      </c>
      <c r="H146" s="49"/>
      <c r="I146" s="63">
        <f>IF(H146=0,0,H146*100/W43)</f>
        <v>0</v>
      </c>
      <c r="J146" s="49"/>
      <c r="K146" s="63">
        <f>IF(J146=0,0,J146*100/X43)</f>
        <v>0</v>
      </c>
      <c r="L146" s="62"/>
      <c r="M146" s="63">
        <f>IF(L146=0,0,L146*100/Y43)</f>
        <v>0</v>
      </c>
      <c r="N146" s="49"/>
      <c r="O146" s="63">
        <f>IF(N146=0,0,N146*100/Z43)</f>
        <v>0</v>
      </c>
      <c r="P146" s="49"/>
      <c r="Q146" s="63">
        <f>IF(P146=0,0,P146*100/AA43)</f>
        <v>0</v>
      </c>
      <c r="R146" s="49"/>
      <c r="S146" s="63">
        <f>IF(R146=0,0,R146*100/AB43)</f>
        <v>0</v>
      </c>
    </row>
    <row r="147" spans="1:21" x14ac:dyDescent="0.3">
      <c r="A147" s="16" t="s">
        <v>95</v>
      </c>
      <c r="B147" s="61">
        <f>SUM(B143:B146)</f>
        <v>0</v>
      </c>
      <c r="C147" s="63">
        <f>IF(B147=0,0,B147*100/T43)</f>
        <v>0</v>
      </c>
      <c r="D147" s="61">
        <f>SUM(D143:D146)</f>
        <v>0</v>
      </c>
      <c r="E147" s="63">
        <f>IF(D147=0,0,D147*100/U43)</f>
        <v>0</v>
      </c>
      <c r="F147" s="61">
        <f>SUM(F143:F146)</f>
        <v>0</v>
      </c>
      <c r="G147" s="63">
        <f>IF(F147=0,0,F147*100/V43)</f>
        <v>0</v>
      </c>
      <c r="H147" s="61">
        <f>SUM(H143:H146)</f>
        <v>0</v>
      </c>
      <c r="I147" s="63">
        <f>IF(H147=0,0,H147*100/W43)</f>
        <v>0</v>
      </c>
      <c r="J147" s="61">
        <f>SUM(J143:J146)</f>
        <v>0</v>
      </c>
      <c r="K147" s="63">
        <f>IF(J147=0,0,J147*100/X43)</f>
        <v>0</v>
      </c>
      <c r="L147" s="61">
        <f>SUM(L143:L146)</f>
        <v>0</v>
      </c>
      <c r="M147" s="63">
        <f>IF(L147=0,0,L147*100/Y43)</f>
        <v>0</v>
      </c>
      <c r="N147" s="61">
        <f>SUM(N143:N146)</f>
        <v>0</v>
      </c>
      <c r="O147" s="63">
        <f>IF(N147=0,,N147*100/Z43)</f>
        <v>0</v>
      </c>
      <c r="P147" s="61">
        <f>SUM(P143:P146)</f>
        <v>0</v>
      </c>
      <c r="Q147" s="63">
        <f>IF(P147=0,0,P147*100/AA43)</f>
        <v>0</v>
      </c>
      <c r="R147" s="61">
        <f>SUM(R143:R146)</f>
        <v>0</v>
      </c>
      <c r="S147" s="63">
        <f>IF(R147=0,0,R147*100/AB43)</f>
        <v>0</v>
      </c>
    </row>
    <row r="148" spans="1:21" x14ac:dyDescent="0.3">
      <c r="A148" s="16" t="s">
        <v>96</v>
      </c>
      <c r="B148" s="49"/>
      <c r="C148" s="63">
        <f>IF(B148=0,0,B148*100/(B37+K37))</f>
        <v>0</v>
      </c>
      <c r="D148" s="49"/>
      <c r="E148" s="63">
        <f>IF(D148=0,0,D148*100/(C37+L37))</f>
        <v>0</v>
      </c>
      <c r="F148" s="62"/>
      <c r="G148" s="63">
        <f>IF(F148=0,0,F148*100/(D37+M37))</f>
        <v>0</v>
      </c>
      <c r="H148" s="49"/>
      <c r="I148" s="63">
        <f>IF(H148=0,0,H148*100/(E37+N37))</f>
        <v>0</v>
      </c>
      <c r="J148" s="49"/>
      <c r="K148" s="63">
        <f>IF(J148=0,0,J148*100/(F37+O37))</f>
        <v>0</v>
      </c>
      <c r="L148" s="62"/>
      <c r="M148" s="63">
        <f>IF(L148=0,0,L148*100/(G37+P37))</f>
        <v>0</v>
      </c>
      <c r="N148" s="49"/>
      <c r="O148" s="63">
        <f>IF(N148=0,0,N148*100/(H37+Q37))</f>
        <v>0</v>
      </c>
      <c r="P148" s="49"/>
      <c r="Q148" s="63">
        <f>IF(P148=0,0,P148*100/(I37+R37))</f>
        <v>0</v>
      </c>
      <c r="R148" s="49"/>
      <c r="S148" s="63">
        <f>IF(R148=0,0,R148*100/(J37+S37))</f>
        <v>0</v>
      </c>
    </row>
    <row r="149" spans="1:21" x14ac:dyDescent="0.3">
      <c r="A149" s="152" t="s">
        <v>97</v>
      </c>
      <c r="B149" s="49"/>
      <c r="C149" s="63">
        <f>IFERROR(B149*100/$T$43,0)</f>
        <v>0</v>
      </c>
      <c r="D149" s="49"/>
      <c r="E149" s="63">
        <f>IFERROR(D149*100/$U$43,0)</f>
        <v>0</v>
      </c>
      <c r="F149" s="62"/>
      <c r="G149" s="63">
        <f>IFERROR(F149*100/$V$43,0)</f>
        <v>0</v>
      </c>
      <c r="H149" s="49"/>
      <c r="I149" s="63">
        <f>IFERROR(H149*100/$W$43,0)</f>
        <v>0</v>
      </c>
      <c r="J149" s="49"/>
      <c r="K149" s="63">
        <f>IFERROR(J149*100/$X$43,0)</f>
        <v>0</v>
      </c>
      <c r="L149" s="62"/>
      <c r="M149" s="63">
        <f>IFERROR(L149*100/$Y$43,0)</f>
        <v>0</v>
      </c>
      <c r="N149" s="49"/>
      <c r="O149" s="63">
        <f>IFERROR(N149*100/$Z$43,0)</f>
        <v>0</v>
      </c>
      <c r="P149" s="49"/>
      <c r="Q149" s="63">
        <f>IFERROR(P149*100/$AA$43,0)</f>
        <v>0</v>
      </c>
      <c r="R149" s="49"/>
      <c r="S149" s="63">
        <f>IFERROR(R149*100/$AB$43,0)</f>
        <v>0</v>
      </c>
    </row>
    <row r="150" spans="1:21" x14ac:dyDescent="0.3">
      <c r="A150" s="164" t="s">
        <v>98</v>
      </c>
      <c r="B150" s="49"/>
      <c r="C150" s="63">
        <f>IFERROR(B150*100/B149,0)</f>
        <v>0</v>
      </c>
      <c r="D150" s="49"/>
      <c r="E150" s="63">
        <f>IFERROR(D150*100/D149,0)</f>
        <v>0</v>
      </c>
      <c r="F150" s="62"/>
      <c r="G150" s="63">
        <f>IFERROR(F150*100/F149,0)</f>
        <v>0</v>
      </c>
      <c r="H150" s="49"/>
      <c r="I150" s="63">
        <f>IFERROR(H150*100/H149,0)</f>
        <v>0</v>
      </c>
      <c r="J150" s="49"/>
      <c r="K150" s="63">
        <f>IFERROR(J150*100/J149,0)</f>
        <v>0</v>
      </c>
      <c r="L150" s="62"/>
      <c r="M150" s="63">
        <f>IFERROR(L150*100/L149,0)</f>
        <v>0</v>
      </c>
      <c r="N150" s="49"/>
      <c r="O150" s="63">
        <f>IFERROR(N150*100/N149,0)</f>
        <v>0</v>
      </c>
      <c r="P150" s="49"/>
      <c r="Q150" s="63">
        <f>IFERROR(P150*100/P149,0)</f>
        <v>0</v>
      </c>
      <c r="R150" s="49"/>
      <c r="S150" s="63">
        <f>IFERROR(R150*100/R149,0)</f>
        <v>0</v>
      </c>
    </row>
    <row r="151" spans="1:21" x14ac:dyDescent="0.3">
      <c r="A151" s="152" t="s">
        <v>99</v>
      </c>
      <c r="B151" s="49"/>
      <c r="C151" s="63">
        <f>IFERROR(B151*100/$T$43,0)</f>
        <v>0</v>
      </c>
      <c r="D151" s="49"/>
      <c r="E151" s="63">
        <f>IFERROR(D151*100/$U$43,0)</f>
        <v>0</v>
      </c>
      <c r="F151" s="62"/>
      <c r="G151" s="63">
        <f>IFERROR(F151*100/$V$43,0)</f>
        <v>0</v>
      </c>
      <c r="H151" s="49"/>
      <c r="I151" s="63">
        <f>IFERROR(H151*100/$W$43,0)</f>
        <v>0</v>
      </c>
      <c r="J151" s="49"/>
      <c r="K151" s="63">
        <f>IFERROR(J151*100/$X$43,0)</f>
        <v>0</v>
      </c>
      <c r="L151" s="62"/>
      <c r="M151" s="63">
        <f>IFERROR(L151*100/$Y$43,0)</f>
        <v>0</v>
      </c>
      <c r="N151" s="49"/>
      <c r="O151" s="63">
        <f>IFERROR(N151*100/$Z$43,0)</f>
        <v>0</v>
      </c>
      <c r="P151" s="49"/>
      <c r="Q151" s="63">
        <f>IFERROR(P151*100/$AA$43,0)</f>
        <v>0</v>
      </c>
      <c r="R151" s="49"/>
      <c r="S151" s="63">
        <f>IFERROR(R151*100/$AB$43,0)</f>
        <v>0</v>
      </c>
    </row>
    <row r="152" spans="1:21" x14ac:dyDescent="0.3">
      <c r="A152" s="164" t="s">
        <v>100</v>
      </c>
      <c r="B152" s="49"/>
      <c r="C152" s="63">
        <f>IFERROR(B152*100/B151,0)</f>
        <v>0</v>
      </c>
      <c r="D152" s="49"/>
      <c r="E152" s="63">
        <f>IFERROR(D152*100/D151,0)</f>
        <v>0</v>
      </c>
      <c r="F152" s="62"/>
      <c r="G152" s="63">
        <f>IFERROR(F152*100/F151,0)</f>
        <v>0</v>
      </c>
      <c r="H152" s="49"/>
      <c r="I152" s="63">
        <f>IFERROR(H152*100/H151,0)</f>
        <v>0</v>
      </c>
      <c r="J152" s="49"/>
      <c r="K152" s="63">
        <f>IFERROR(J152*100/J151,0)</f>
        <v>0</v>
      </c>
      <c r="L152" s="62"/>
      <c r="M152" s="63">
        <f>IFERROR(L152*100/L151,0)</f>
        <v>0</v>
      </c>
      <c r="N152" s="49"/>
      <c r="O152" s="63">
        <f>IFERROR(N152*100/N151,0)</f>
        <v>0</v>
      </c>
      <c r="P152" s="49"/>
      <c r="Q152" s="63">
        <f>IFERROR(P152*100/P151,0)</f>
        <v>0</v>
      </c>
      <c r="R152" s="49"/>
      <c r="S152" s="63">
        <f>IFERROR(R152*100/R151,0)</f>
        <v>0</v>
      </c>
    </row>
    <row r="153" spans="1:21" x14ac:dyDescent="0.3">
      <c r="A153" s="164" t="s">
        <v>101</v>
      </c>
      <c r="B153" s="49"/>
      <c r="C153" s="63">
        <f>IFERROR(B153*100/(T$43),0)</f>
        <v>0</v>
      </c>
      <c r="D153" s="49"/>
      <c r="E153" s="63">
        <f>IFERROR(D153*100/(U$43),0)</f>
        <v>0</v>
      </c>
      <c r="F153" s="62"/>
      <c r="G153" s="63">
        <f>IFERROR(F153*100/(V$43),0)</f>
        <v>0</v>
      </c>
      <c r="H153" s="49"/>
      <c r="I153" s="63">
        <f>IFERROR(H153*100/(W$43),0)</f>
        <v>0</v>
      </c>
      <c r="J153" s="49"/>
      <c r="K153" s="63">
        <f>IFERROR(J153*100/(X$43),0)</f>
        <v>0</v>
      </c>
      <c r="L153" s="261"/>
      <c r="M153" s="63">
        <f>IFERROR(L153*100/(Y$43),0)</f>
        <v>0</v>
      </c>
      <c r="N153" s="49"/>
      <c r="O153" s="63">
        <f>IFERROR(N153*100/(Z$43),0)</f>
        <v>0</v>
      </c>
      <c r="P153" s="49"/>
      <c r="Q153" s="63">
        <f>IFERROR(P153*100/(AA$43),0)</f>
        <v>0</v>
      </c>
      <c r="R153" s="49"/>
      <c r="S153" s="63">
        <f>IFERROR(R153*100/(AB$43),0)</f>
        <v>0</v>
      </c>
    </row>
    <row r="154" spans="1:21" ht="25.5" x14ac:dyDescent="0.3">
      <c r="A154" s="164" t="s">
        <v>102</v>
      </c>
      <c r="B154" s="49"/>
      <c r="C154" s="63">
        <f>IF(B154=0,0,B154*100/B153)</f>
        <v>0</v>
      </c>
      <c r="D154" s="49"/>
      <c r="E154" s="63">
        <f>IF(D154=0,0,D154*100/D153)</f>
        <v>0</v>
      </c>
      <c r="F154" s="62"/>
      <c r="G154" s="63">
        <f>IF(F154=0,0,F154*100/F153)</f>
        <v>0</v>
      </c>
      <c r="H154" s="49"/>
      <c r="I154" s="63">
        <f>IF(H154=0,0,H154*100/H153)</f>
        <v>0</v>
      </c>
      <c r="J154" s="49"/>
      <c r="K154" s="63">
        <f>IF(J154=0,0,J154*100/J153)</f>
        <v>0</v>
      </c>
      <c r="L154" s="62"/>
      <c r="M154" s="63">
        <f>IF(L154=0,0,L154*100/L153)</f>
        <v>0</v>
      </c>
      <c r="N154" s="49"/>
      <c r="O154" s="63">
        <f>IF(N154=0,0,N154*100/N153)</f>
        <v>0</v>
      </c>
      <c r="P154" s="49"/>
      <c r="Q154" s="63">
        <f>IF(P154=0,0,P154*100/P153)</f>
        <v>0</v>
      </c>
      <c r="R154" s="49"/>
      <c r="S154" s="63">
        <f>IF(R154=0,0,R154*100/R153)</f>
        <v>0</v>
      </c>
    </row>
    <row r="155" spans="1:21" ht="25.5" x14ac:dyDescent="0.3">
      <c r="A155" s="164" t="s">
        <v>103</v>
      </c>
      <c r="B155" s="49"/>
      <c r="C155" s="63">
        <f>IF(B155=0,0,B155*100/($B$36+$K$36))</f>
        <v>0</v>
      </c>
      <c r="D155" s="49"/>
      <c r="E155" s="63">
        <f>IF(D155=0,0,D155*100/($C$36+$L$36))</f>
        <v>0</v>
      </c>
      <c r="F155" s="62"/>
      <c r="G155" s="63">
        <f>IF(F155=0,0,F155*100/($D$36+$M$36))</f>
        <v>0</v>
      </c>
      <c r="H155" s="49"/>
      <c r="I155" s="63">
        <f>IF(H155=0,0,H155*100/($E$36+$N$36))</f>
        <v>0</v>
      </c>
      <c r="J155" s="49"/>
      <c r="K155" s="63">
        <f>IF(J155=0,0,J155*100/($F$36+$O$36))</f>
        <v>0</v>
      </c>
      <c r="L155" s="62"/>
      <c r="M155" s="63">
        <f>IF(L155=0,0,L155*100/($G$36+$P$36))</f>
        <v>0</v>
      </c>
      <c r="N155" s="49"/>
      <c r="O155" s="63">
        <f>IF(N155=0,0,N155*100/($H$36+$Q$36))</f>
        <v>0</v>
      </c>
      <c r="P155" s="49"/>
      <c r="Q155" s="63">
        <f>IF(P155=0,0,P155*100/($I$36+$R$36))</f>
        <v>0</v>
      </c>
      <c r="R155" s="49"/>
      <c r="S155" s="63">
        <f>IF(R155=0,0,R155*100/($J$36+$S$36))</f>
        <v>0</v>
      </c>
    </row>
    <row r="156" spans="1:21" ht="25.5" x14ac:dyDescent="0.3">
      <c r="A156" s="164" t="s">
        <v>264</v>
      </c>
      <c r="B156" s="49"/>
      <c r="C156" s="63">
        <f t="shared" ref="C156:C159" si="50">IF(B156=0,0,B156*100/($B$36+$K$36))</f>
        <v>0</v>
      </c>
      <c r="D156" s="49"/>
      <c r="E156" s="63">
        <f t="shared" ref="E156:E159" si="51">IF(D156=0,0,D156*100/($C$36+$L$36))</f>
        <v>0</v>
      </c>
      <c r="F156" s="62"/>
      <c r="G156" s="63">
        <f t="shared" ref="G156:G159" si="52">IF(F156=0,0,F156*100/($D$36+$M$36))</f>
        <v>0</v>
      </c>
      <c r="H156" s="49"/>
      <c r="I156" s="63">
        <f t="shared" ref="I156:I159" si="53">IF(H156=0,0,H156*100/($E$36+$N$36))</f>
        <v>0</v>
      </c>
      <c r="J156" s="49"/>
      <c r="K156" s="63">
        <f t="shared" ref="K156:K159" si="54">IF(J156=0,0,J156*100/($F$36+$O$36))</f>
        <v>0</v>
      </c>
      <c r="L156" s="62"/>
      <c r="M156" s="63">
        <f t="shared" ref="M156:M159" si="55">IF(L156=0,0,L156*100/($G$36+$P$36))</f>
        <v>0</v>
      </c>
      <c r="N156" s="49"/>
      <c r="O156" s="63">
        <f t="shared" ref="O156:O159" si="56">IF(N156=0,0,N156*100/($H$36+$Q$36))</f>
        <v>0</v>
      </c>
      <c r="P156" s="49"/>
      <c r="Q156" s="63">
        <f t="shared" ref="Q156:Q159" si="57">IF(P156=0,0,P156*100/($I$36+$R$36))</f>
        <v>0</v>
      </c>
      <c r="R156" s="49"/>
      <c r="S156" s="63">
        <f t="shared" ref="S156:S159" si="58">IF(R156=0,0,R156*100/($J$36+$S$36))</f>
        <v>0</v>
      </c>
    </row>
    <row r="157" spans="1:21" x14ac:dyDescent="0.3">
      <c r="A157" s="164" t="s">
        <v>265</v>
      </c>
      <c r="B157" s="49"/>
      <c r="C157" s="63">
        <f t="shared" si="50"/>
        <v>0</v>
      </c>
      <c r="D157" s="49"/>
      <c r="E157" s="63">
        <f t="shared" si="51"/>
        <v>0</v>
      </c>
      <c r="F157" s="62"/>
      <c r="G157" s="63">
        <f t="shared" si="52"/>
        <v>0</v>
      </c>
      <c r="H157" s="49"/>
      <c r="I157" s="63">
        <f t="shared" si="53"/>
        <v>0</v>
      </c>
      <c r="J157" s="49"/>
      <c r="K157" s="63">
        <f t="shared" si="54"/>
        <v>0</v>
      </c>
      <c r="L157" s="62"/>
      <c r="M157" s="63">
        <f t="shared" si="55"/>
        <v>0</v>
      </c>
      <c r="N157" s="49"/>
      <c r="O157" s="63">
        <f t="shared" si="56"/>
        <v>0</v>
      </c>
      <c r="P157" s="49"/>
      <c r="Q157" s="63">
        <f t="shared" si="57"/>
        <v>0</v>
      </c>
      <c r="R157" s="49"/>
      <c r="S157" s="63">
        <f t="shared" si="58"/>
        <v>0</v>
      </c>
      <c r="T157" s="64"/>
    </row>
    <row r="158" spans="1:21" ht="25.5" x14ac:dyDescent="0.3">
      <c r="A158" s="152" t="s">
        <v>104</v>
      </c>
      <c r="B158" s="49"/>
      <c r="C158" s="260">
        <f>IFERROR(B158*100/(B10+K10),0)</f>
        <v>0</v>
      </c>
      <c r="D158" s="49"/>
      <c r="E158" s="260">
        <f>IFERROR(D158*100/(C10+L10),0)</f>
        <v>0</v>
      </c>
      <c r="F158" s="49"/>
      <c r="G158" s="260">
        <f>IFERROR(F158*100/(D10+M10),0)</f>
        <v>0</v>
      </c>
      <c r="H158" s="49"/>
      <c r="I158" s="260">
        <f>IFERROR(H158*100/(E10+N10),0)</f>
        <v>0</v>
      </c>
      <c r="J158" s="49"/>
      <c r="K158" s="260">
        <f>IFERROR(J158*100/(F10+O10),0)</f>
        <v>0</v>
      </c>
      <c r="L158" s="62"/>
      <c r="M158" s="260">
        <f>IFERROR(L158*100/(G10+P10),0)</f>
        <v>0</v>
      </c>
      <c r="N158" s="49"/>
      <c r="O158" s="260">
        <f>IFERROR(N158*100/(H10+Q10),0)</f>
        <v>0</v>
      </c>
      <c r="P158" s="49"/>
      <c r="Q158" s="260">
        <f>IFERROR(P158*100/(I10+R10),0)</f>
        <v>0</v>
      </c>
      <c r="R158" s="49"/>
      <c r="S158" s="260">
        <f>IFERROR(R158*100/(J10+S10),0)</f>
        <v>0</v>
      </c>
      <c r="T158" s="64"/>
      <c r="U158" s="64"/>
    </row>
    <row r="159" spans="1:21" ht="25.5" x14ac:dyDescent="0.3">
      <c r="A159" s="152" t="s">
        <v>105</v>
      </c>
      <c r="B159" s="49"/>
      <c r="C159" s="260">
        <f t="shared" si="50"/>
        <v>0</v>
      </c>
      <c r="D159" s="49"/>
      <c r="E159" s="260">
        <f t="shared" si="51"/>
        <v>0</v>
      </c>
      <c r="F159" s="49"/>
      <c r="G159" s="260">
        <f t="shared" si="52"/>
        <v>0</v>
      </c>
      <c r="H159" s="49"/>
      <c r="I159" s="260">
        <f t="shared" si="53"/>
        <v>0</v>
      </c>
      <c r="J159" s="49"/>
      <c r="K159" s="260">
        <f t="shared" si="54"/>
        <v>0</v>
      </c>
      <c r="L159" s="62"/>
      <c r="M159" s="260">
        <f t="shared" si="55"/>
        <v>0</v>
      </c>
      <c r="N159" s="49"/>
      <c r="O159" s="260">
        <f t="shared" si="56"/>
        <v>0</v>
      </c>
      <c r="P159" s="49"/>
      <c r="Q159" s="260">
        <f t="shared" si="57"/>
        <v>0</v>
      </c>
      <c r="R159" s="49"/>
      <c r="S159" s="260">
        <f t="shared" si="58"/>
        <v>0</v>
      </c>
      <c r="T159" s="64"/>
      <c r="U159" s="64"/>
    </row>
    <row r="160" spans="1:21" x14ac:dyDescent="0.3">
      <c r="A160" s="242" t="s">
        <v>106</v>
      </c>
      <c r="B160" s="54"/>
      <c r="C160" s="54"/>
      <c r="D160" s="54"/>
      <c r="E160" s="54"/>
      <c r="F160" s="54"/>
      <c r="G160" s="54"/>
      <c r="H160" s="54"/>
      <c r="I160" s="54"/>
      <c r="J160" s="54"/>
      <c r="K160" s="54"/>
      <c r="L160" s="54"/>
      <c r="M160" s="54"/>
      <c r="N160" s="54"/>
      <c r="O160" s="54"/>
      <c r="P160" s="54"/>
      <c r="Q160" s="54"/>
      <c r="R160" s="54"/>
      <c r="S160" s="54"/>
      <c r="T160" s="64"/>
      <c r="U160" s="64"/>
    </row>
    <row r="161" spans="1:27" x14ac:dyDescent="0.3">
      <c r="A161" s="428" t="s">
        <v>107</v>
      </c>
      <c r="B161" s="428"/>
      <c r="C161" s="428"/>
      <c r="D161" s="428"/>
      <c r="E161" s="428"/>
      <c r="F161" s="428"/>
      <c r="G161" s="428"/>
      <c r="H161" s="428"/>
      <c r="I161" s="428"/>
      <c r="J161" s="428"/>
      <c r="K161" s="428"/>
      <c r="L161" s="428"/>
      <c r="M161" s="428"/>
      <c r="N161" s="428"/>
      <c r="O161" s="428"/>
      <c r="P161" s="428"/>
      <c r="Q161" s="428"/>
      <c r="R161" s="428"/>
      <c r="S161" s="428"/>
      <c r="T161" s="428"/>
      <c r="U161" s="428"/>
      <c r="V161" s="428"/>
      <c r="W161" s="232"/>
      <c r="X161" s="232"/>
      <c r="Y161" s="232"/>
      <c r="Z161" s="64"/>
      <c r="AA161" s="64"/>
    </row>
    <row r="162" spans="1:27" x14ac:dyDescent="0.3">
      <c r="A162" s="443" t="s">
        <v>108</v>
      </c>
      <c r="B162" s="443"/>
      <c r="C162" s="443"/>
      <c r="D162" s="443"/>
      <c r="E162" s="443"/>
      <c r="F162" s="443"/>
      <c r="G162" s="443"/>
      <c r="H162" s="443"/>
      <c r="I162" s="443"/>
      <c r="J162" s="443"/>
      <c r="K162" s="443"/>
      <c r="L162" s="443"/>
      <c r="M162" s="443"/>
      <c r="N162" s="443"/>
      <c r="O162" s="443"/>
      <c r="P162" s="443"/>
      <c r="Q162" s="443"/>
      <c r="R162" s="443"/>
      <c r="S162" s="443"/>
      <c r="T162" s="443"/>
      <c r="U162" s="443"/>
      <c r="V162" s="443"/>
      <c r="W162" s="201"/>
      <c r="X162" s="201"/>
      <c r="Y162" s="201"/>
    </row>
    <row r="163" spans="1:27" x14ac:dyDescent="0.3">
      <c r="A163" s="484" t="s">
        <v>80</v>
      </c>
      <c r="B163" s="484"/>
      <c r="C163" s="484"/>
      <c r="D163" s="484"/>
      <c r="E163" s="484"/>
      <c r="F163" s="484"/>
      <c r="G163" s="484"/>
      <c r="H163" s="484"/>
      <c r="I163" s="484"/>
      <c r="J163" s="484"/>
      <c r="K163" s="484"/>
      <c r="L163" s="484"/>
      <c r="M163" s="484"/>
      <c r="N163" s="484"/>
      <c r="O163" s="484"/>
      <c r="P163" s="484"/>
      <c r="Q163" s="484"/>
      <c r="R163" s="484"/>
      <c r="S163" s="484"/>
      <c r="T163" s="484"/>
      <c r="U163" s="484"/>
      <c r="V163" s="484"/>
    </row>
    <row r="164" spans="1:27" x14ac:dyDescent="0.3">
      <c r="A164" s="45"/>
      <c r="B164" s="129"/>
      <c r="C164" s="129"/>
      <c r="D164" s="129"/>
      <c r="E164" s="129"/>
      <c r="F164" s="129"/>
      <c r="G164" s="129"/>
      <c r="J164" s="129"/>
      <c r="K164" s="129"/>
      <c r="L164" s="129"/>
    </row>
    <row r="165" spans="1:27" x14ac:dyDescent="0.3">
      <c r="A165" s="424" t="s">
        <v>109</v>
      </c>
      <c r="B165" s="424"/>
      <c r="C165" s="424"/>
      <c r="D165" s="424"/>
      <c r="E165" s="424"/>
      <c r="F165" s="424"/>
      <c r="G165" s="424"/>
      <c r="H165" s="424"/>
      <c r="I165" s="424"/>
      <c r="J165" s="424"/>
      <c r="K165" s="424"/>
      <c r="L165" s="424"/>
      <c r="M165" s="424"/>
      <c r="N165" s="424"/>
      <c r="O165" s="424"/>
      <c r="P165" s="424"/>
      <c r="Q165" s="424"/>
      <c r="R165" s="424"/>
      <c r="S165" s="424"/>
    </row>
    <row r="166" spans="1:27" x14ac:dyDescent="0.3">
      <c r="A166" s="485" t="s">
        <v>67</v>
      </c>
      <c r="B166" s="432">
        <v>2013</v>
      </c>
      <c r="C166" s="432"/>
      <c r="D166" s="432">
        <v>2014</v>
      </c>
      <c r="E166" s="432"/>
      <c r="F166" s="432">
        <v>2015</v>
      </c>
      <c r="G166" s="432"/>
      <c r="H166" s="432">
        <v>2016</v>
      </c>
      <c r="I166" s="432"/>
      <c r="J166" s="432">
        <v>2017</v>
      </c>
      <c r="K166" s="432"/>
      <c r="L166" s="432"/>
      <c r="M166" s="432"/>
      <c r="N166" s="432">
        <v>2018</v>
      </c>
      <c r="O166" s="432"/>
      <c r="P166" s="432">
        <v>2019</v>
      </c>
      <c r="Q166" s="432"/>
      <c r="R166" s="432">
        <v>2020</v>
      </c>
      <c r="S166" s="432"/>
    </row>
    <row r="167" spans="1:27" x14ac:dyDescent="0.3">
      <c r="A167" s="486"/>
      <c r="B167" s="432"/>
      <c r="C167" s="432"/>
      <c r="D167" s="432"/>
      <c r="E167" s="432"/>
      <c r="F167" s="432"/>
      <c r="G167" s="432"/>
      <c r="H167" s="432"/>
      <c r="I167" s="432"/>
      <c r="J167" s="381" t="s">
        <v>259</v>
      </c>
      <c r="K167" s="382"/>
      <c r="L167" s="381" t="s">
        <v>260</v>
      </c>
      <c r="M167" s="382"/>
      <c r="N167" s="442"/>
      <c r="O167" s="442"/>
      <c r="P167" s="442"/>
      <c r="Q167" s="442"/>
      <c r="R167" s="442"/>
      <c r="S167" s="442"/>
    </row>
    <row r="168" spans="1:27" x14ac:dyDescent="0.3">
      <c r="A168" s="486"/>
      <c r="B168" s="265" t="s">
        <v>266</v>
      </c>
      <c r="C168" s="264" t="s">
        <v>69</v>
      </c>
      <c r="D168" s="265" t="s">
        <v>266</v>
      </c>
      <c r="E168" s="264" t="s">
        <v>69</v>
      </c>
      <c r="F168" s="265" t="s">
        <v>266</v>
      </c>
      <c r="G168" s="264" t="s">
        <v>69</v>
      </c>
      <c r="H168" s="265" t="s">
        <v>266</v>
      </c>
      <c r="I168" s="264" t="s">
        <v>69</v>
      </c>
      <c r="J168" s="265" t="s">
        <v>266</v>
      </c>
      <c r="K168" s="264" t="s">
        <v>69</v>
      </c>
      <c r="L168" s="265" t="s">
        <v>266</v>
      </c>
      <c r="M168" s="264" t="s">
        <v>69</v>
      </c>
      <c r="N168" s="265" t="s">
        <v>266</v>
      </c>
      <c r="O168" s="264" t="s">
        <v>69</v>
      </c>
      <c r="P168" s="265" t="s">
        <v>266</v>
      </c>
      <c r="Q168" s="264" t="s">
        <v>69</v>
      </c>
      <c r="R168" s="265" t="s">
        <v>266</v>
      </c>
      <c r="S168" s="264" t="s">
        <v>69</v>
      </c>
    </row>
    <row r="169" spans="1:27" x14ac:dyDescent="0.3">
      <c r="A169" s="247" t="s">
        <v>110</v>
      </c>
      <c r="B169" s="66"/>
      <c r="C169" s="65">
        <f>IF(B169=0,0,B169*100/K10)</f>
        <v>0</v>
      </c>
      <c r="D169" s="66"/>
      <c r="E169" s="65">
        <f>IF(D169=0,0,D169*100/L10)</f>
        <v>0</v>
      </c>
      <c r="F169" s="67"/>
      <c r="G169" s="65">
        <f>IF(F169=0,0,F169*100/M10)</f>
        <v>0</v>
      </c>
      <c r="H169" s="66"/>
      <c r="I169" s="65">
        <f>IF(H169=0,0,H169*100/N10)</f>
        <v>0</v>
      </c>
      <c r="J169" s="66"/>
      <c r="K169" s="65">
        <f>IF(J169=0,0,J169*100/O10)</f>
        <v>0</v>
      </c>
      <c r="L169" s="67"/>
      <c r="M169" s="65">
        <f>IF(L169=0,0,L169*100/P10)</f>
        <v>0</v>
      </c>
      <c r="N169" s="66"/>
      <c r="O169" s="65">
        <f>IF(N169=0,0,N169*100/Q10)</f>
        <v>0</v>
      </c>
      <c r="P169" s="66"/>
      <c r="Q169" s="65">
        <f>IF(P169=0,0,P169*100/R10)</f>
        <v>0</v>
      </c>
      <c r="R169" s="66"/>
      <c r="S169" s="68">
        <f>IF(R169=0,0,R169*100/S10)</f>
        <v>0</v>
      </c>
      <c r="T169" s="134"/>
      <c r="U169" s="134"/>
    </row>
    <row r="170" spans="1:27" x14ac:dyDescent="0.3">
      <c r="A170" s="164" t="s">
        <v>111</v>
      </c>
      <c r="B170" s="52"/>
      <c r="C170" s="52"/>
      <c r="D170" s="52"/>
      <c r="E170" s="52"/>
      <c r="F170" s="52"/>
      <c r="G170" s="52"/>
      <c r="H170" s="52"/>
      <c r="I170" s="52"/>
      <c r="J170" s="52"/>
      <c r="K170" s="52"/>
      <c r="L170" s="52"/>
      <c r="M170" s="52"/>
      <c r="N170" s="52"/>
      <c r="O170" s="52"/>
      <c r="P170" s="52"/>
      <c r="Q170" s="52"/>
      <c r="R170" s="52"/>
      <c r="S170" s="70"/>
      <c r="T170" s="134"/>
      <c r="U170" s="134"/>
    </row>
    <row r="171" spans="1:27" x14ac:dyDescent="0.3">
      <c r="A171" s="152" t="s">
        <v>112</v>
      </c>
      <c r="B171" s="71"/>
      <c r="C171" s="50">
        <f>IF(B171=0,0,B171*100/B170)</f>
        <v>0</v>
      </c>
      <c r="D171" s="71"/>
      <c r="E171" s="50">
        <f>IF(D171=0,0,D171*100/D170)</f>
        <v>0</v>
      </c>
      <c r="F171" s="52"/>
      <c r="G171" s="50">
        <f>IF(F171=0,0,F171*100/F170)</f>
        <v>0</v>
      </c>
      <c r="H171" s="71"/>
      <c r="I171" s="50">
        <f>IF(H171=0,0,H171*100/H170)</f>
        <v>0</v>
      </c>
      <c r="J171" s="71"/>
      <c r="K171" s="50">
        <f>IF(J171=0,0,J171*100/J170)</f>
        <v>0</v>
      </c>
      <c r="L171" s="52"/>
      <c r="M171" s="50">
        <f>IF(L171=0,0,L171*100/L170)</f>
        <v>0</v>
      </c>
      <c r="N171" s="71"/>
      <c r="O171" s="50">
        <f>IF(N171=0,0,N171*100/N170)</f>
        <v>0</v>
      </c>
      <c r="P171" s="71"/>
      <c r="Q171" s="50">
        <f>IF(P171=0,0,P171*100/P170)</f>
        <v>0</v>
      </c>
      <c r="R171" s="71"/>
      <c r="S171" s="51">
        <f>IF(R171=0,0,R171*100/R170)</f>
        <v>0</v>
      </c>
      <c r="T171" s="134"/>
      <c r="U171" s="134"/>
    </row>
    <row r="172" spans="1:27" ht="25.5" x14ac:dyDescent="0.3">
      <c r="A172" s="164" t="s">
        <v>113</v>
      </c>
      <c r="B172" s="71"/>
      <c r="C172" s="50">
        <f>IF(B172=0,0,B172*100/B171)</f>
        <v>0</v>
      </c>
      <c r="D172" s="71"/>
      <c r="E172" s="50">
        <f>IF(D172=0,0,D172*100/D171)</f>
        <v>0</v>
      </c>
      <c r="F172" s="52"/>
      <c r="G172" s="50">
        <f>IF(F172=0,0,F172*100/F171)</f>
        <v>0</v>
      </c>
      <c r="H172" s="71"/>
      <c r="I172" s="50">
        <f>IF(H172=0,0,H172*100/H171)</f>
        <v>0</v>
      </c>
      <c r="J172" s="71"/>
      <c r="K172" s="50">
        <f>IF(J172=0,0,J172*100/J171)</f>
        <v>0</v>
      </c>
      <c r="L172" s="52"/>
      <c r="M172" s="50">
        <f>IF(L172=0,0,L172*100/L171)</f>
        <v>0</v>
      </c>
      <c r="N172" s="71"/>
      <c r="O172" s="50">
        <f>IF(N172=0,0,N172*100/N171)</f>
        <v>0</v>
      </c>
      <c r="P172" s="71"/>
      <c r="Q172" s="50">
        <f>IF(P172=0,0,P172*100/P171)</f>
        <v>0</v>
      </c>
      <c r="R172" s="71"/>
      <c r="S172" s="51">
        <f>IF(R172=0,0,R172*100/R171)</f>
        <v>0</v>
      </c>
      <c r="T172" s="134"/>
      <c r="U172" s="134"/>
    </row>
    <row r="173" spans="1:27" ht="25.5" x14ac:dyDescent="0.3">
      <c r="A173" s="164" t="s">
        <v>114</v>
      </c>
      <c r="B173" s="71"/>
      <c r="C173" s="50">
        <f>IF(B173=0,0,B173*100/B171)</f>
        <v>0</v>
      </c>
      <c r="D173" s="71"/>
      <c r="E173" s="50">
        <f>IF(D173=0,0,D173*100/D171)</f>
        <v>0</v>
      </c>
      <c r="F173" s="52"/>
      <c r="G173" s="50">
        <f>IF(F173=0,0,F173*100/F171)</f>
        <v>0</v>
      </c>
      <c r="H173" s="71"/>
      <c r="I173" s="50">
        <f>IF(H173=0,0,H173*100/H171)</f>
        <v>0</v>
      </c>
      <c r="J173" s="71"/>
      <c r="K173" s="50">
        <f>IF(J173=0,0,J173*100/J171)</f>
        <v>0</v>
      </c>
      <c r="L173" s="52"/>
      <c r="M173" s="50">
        <f>IF(L173=0,0,L173*100/L171)</f>
        <v>0</v>
      </c>
      <c r="N173" s="71"/>
      <c r="O173" s="50">
        <f>IF(N173=0,0,N173*100/N171)</f>
        <v>0</v>
      </c>
      <c r="P173" s="71"/>
      <c r="Q173" s="50">
        <f>IF(P173=0,0,P173*100/P171)</f>
        <v>0</v>
      </c>
      <c r="R173" s="71"/>
      <c r="S173" s="51">
        <f>IF(R173=0,0,R173*100/R171)</f>
        <v>0</v>
      </c>
      <c r="T173" s="134"/>
      <c r="U173" s="134"/>
    </row>
    <row r="174" spans="1:27" x14ac:dyDescent="0.3">
      <c r="A174" s="152" t="s">
        <v>115</v>
      </c>
      <c r="B174" s="71"/>
      <c r="C174" s="50">
        <f>IF(B174=0,0,B174*100/B10)</f>
        <v>0</v>
      </c>
      <c r="D174" s="71"/>
      <c r="E174" s="50">
        <f>IF(D174=0,0,D174*100/C10)</f>
        <v>0</v>
      </c>
      <c r="F174" s="52"/>
      <c r="G174" s="50">
        <f>IF(F174=0,0,F174*100/D10)</f>
        <v>0</v>
      </c>
      <c r="H174" s="71"/>
      <c r="I174" s="50">
        <f>IF(H174=0,0,H174*100/E10)</f>
        <v>0</v>
      </c>
      <c r="J174" s="71"/>
      <c r="K174" s="50">
        <f>IF(J174=0,0,J174*100/F10)</f>
        <v>0</v>
      </c>
      <c r="L174" s="52"/>
      <c r="M174" s="50">
        <f>IF(L174=0,0,L174*100/G10)</f>
        <v>0</v>
      </c>
      <c r="N174" s="71"/>
      <c r="O174" s="50">
        <f>IF(N174=0,0,N174*100/H10)</f>
        <v>0</v>
      </c>
      <c r="P174" s="71"/>
      <c r="Q174" s="50">
        <f>IF(P174=0,0,P174*100/I10)</f>
        <v>0</v>
      </c>
      <c r="R174" s="71"/>
      <c r="S174" s="51">
        <f>IF(R174=0,0,R174*100/J10)</f>
        <v>0</v>
      </c>
      <c r="T174" s="134"/>
      <c r="U174" s="134"/>
    </row>
    <row r="175" spans="1:27" x14ac:dyDescent="0.3">
      <c r="A175" s="152" t="s">
        <v>116</v>
      </c>
      <c r="B175" s="52"/>
      <c r="C175" s="52"/>
      <c r="D175" s="52"/>
      <c r="E175" s="52"/>
      <c r="F175" s="52"/>
      <c r="G175" s="52"/>
      <c r="H175" s="52"/>
      <c r="I175" s="52"/>
      <c r="J175" s="52"/>
      <c r="K175" s="130"/>
      <c r="L175" s="131"/>
      <c r="M175" s="130"/>
      <c r="N175" s="52"/>
      <c r="O175" s="130"/>
      <c r="P175" s="52"/>
      <c r="Q175" s="130"/>
      <c r="R175" s="52"/>
      <c r="S175" s="262"/>
      <c r="T175" s="134"/>
      <c r="U175" s="134"/>
    </row>
    <row r="176" spans="1:27" x14ac:dyDescent="0.3">
      <c r="A176" s="152" t="s">
        <v>117</v>
      </c>
      <c r="B176" s="71"/>
      <c r="C176" s="50">
        <f>IF(B176=0,0,B176*100/B175)</f>
        <v>0</v>
      </c>
      <c r="D176" s="71"/>
      <c r="E176" s="50">
        <f>IF(D176=0,0,D176*100/D175)</f>
        <v>0</v>
      </c>
      <c r="F176" s="52"/>
      <c r="G176" s="50">
        <f>IF(F176=0,0,F176*100/F175)</f>
        <v>0</v>
      </c>
      <c r="H176" s="71"/>
      <c r="I176" s="50">
        <f>IF(H176=0,0,H176*100/H175)</f>
        <v>0</v>
      </c>
      <c r="J176" s="71"/>
      <c r="K176" s="50">
        <f>IF(J176=0,0,J176*100/J175)</f>
        <v>0</v>
      </c>
      <c r="L176" s="52"/>
      <c r="M176" s="50">
        <f>IF(L176=0,0,L176*100/L175)</f>
        <v>0</v>
      </c>
      <c r="N176" s="71"/>
      <c r="O176" s="50">
        <f>IF(N176=0,0,N176*100/N175)</f>
        <v>0</v>
      </c>
      <c r="P176" s="71"/>
      <c r="Q176" s="50">
        <f>IF(P176=0,0,P176*100/P175)</f>
        <v>0</v>
      </c>
      <c r="R176" s="71"/>
      <c r="S176" s="51">
        <f>IF(R176=0,0,R176*100/R175)</f>
        <v>0</v>
      </c>
      <c r="T176" s="134"/>
      <c r="U176" s="134"/>
    </row>
    <row r="177" spans="1:28" ht="25.5" x14ac:dyDescent="0.3">
      <c r="A177" s="164" t="s">
        <v>118</v>
      </c>
      <c r="B177" s="71"/>
      <c r="C177" s="50">
        <f>IF(B177=0,0,B177*100/B176)</f>
        <v>0</v>
      </c>
      <c r="D177" s="71"/>
      <c r="E177" s="50">
        <f>IF(D177=0,0,D177*100/D176)</f>
        <v>0</v>
      </c>
      <c r="F177" s="52"/>
      <c r="G177" s="50">
        <f>IF(F177=0,0,F177*100/F176)</f>
        <v>0</v>
      </c>
      <c r="H177" s="71"/>
      <c r="I177" s="50">
        <f>IF(H177=0,0,H177*100/H176)</f>
        <v>0</v>
      </c>
      <c r="J177" s="71"/>
      <c r="K177" s="50">
        <f>IF(J177=0,0,J177*100/J176)</f>
        <v>0</v>
      </c>
      <c r="L177" s="52"/>
      <c r="M177" s="50">
        <f>IF(L177=0,0,L177*100/L176)</f>
        <v>0</v>
      </c>
      <c r="N177" s="71"/>
      <c r="O177" s="50">
        <f>IF(N177=0,0,N177*100/N176)</f>
        <v>0</v>
      </c>
      <c r="P177" s="71"/>
      <c r="Q177" s="50">
        <f>IF(P177=0,0,P177*100/P176)</f>
        <v>0</v>
      </c>
      <c r="R177" s="71"/>
      <c r="S177" s="51">
        <f>IF(R177=0,0,R177*100/R176)</f>
        <v>0</v>
      </c>
      <c r="T177" s="134"/>
      <c r="U177" s="134"/>
    </row>
    <row r="178" spans="1:28" ht="25.5" x14ac:dyDescent="0.3">
      <c r="A178" s="164" t="s">
        <v>119</v>
      </c>
      <c r="B178" s="71"/>
      <c r="C178" s="50">
        <f>IF(B178=0,0,B178*100/B176)</f>
        <v>0</v>
      </c>
      <c r="D178" s="71"/>
      <c r="E178" s="50">
        <f>IF(D178=0,0,D178*100/D176)</f>
        <v>0</v>
      </c>
      <c r="F178" s="52"/>
      <c r="G178" s="50">
        <f>IF(F178=0,0,F178*100/F176)</f>
        <v>0</v>
      </c>
      <c r="H178" s="71"/>
      <c r="I178" s="50">
        <f>IF(H178=0,0,H178*100/H176)</f>
        <v>0</v>
      </c>
      <c r="J178" s="71"/>
      <c r="K178" s="50">
        <f>IF(J178=0,0,J178*100/J176)</f>
        <v>0</v>
      </c>
      <c r="L178" s="52"/>
      <c r="M178" s="50">
        <f>IF(L178=0,0,L178*100/L176)</f>
        <v>0</v>
      </c>
      <c r="N178" s="71"/>
      <c r="O178" s="50">
        <f>IF(N178=0,0,N178*100/N176)</f>
        <v>0</v>
      </c>
      <c r="P178" s="71"/>
      <c r="Q178" s="50">
        <f>IF(P178=0,0,P178*100/P176)</f>
        <v>0</v>
      </c>
      <c r="R178" s="71"/>
      <c r="S178" s="51">
        <f>IF(R178=0,0,R178*100/R176)</f>
        <v>0</v>
      </c>
      <c r="T178" s="134"/>
      <c r="U178" s="134"/>
    </row>
    <row r="179" spans="1:28" x14ac:dyDescent="0.3">
      <c r="A179" s="164" t="s">
        <v>120</v>
      </c>
      <c r="B179" s="263"/>
      <c r="C179" s="50">
        <f>IFERROR(B179*100/K10,0)</f>
        <v>0</v>
      </c>
      <c r="D179" s="71"/>
      <c r="E179" s="50">
        <f>IFERROR(D179*100/L10,0)</f>
        <v>0</v>
      </c>
      <c r="F179" s="52"/>
      <c r="G179" s="50">
        <f>IFERROR(F179*100/M10,0)</f>
        <v>0</v>
      </c>
      <c r="H179" s="71"/>
      <c r="I179" s="50">
        <f>IFERROR(H179*100/N10,0)</f>
        <v>0</v>
      </c>
      <c r="J179" s="71"/>
      <c r="K179" s="50">
        <f>IFERROR(J179*100/O10,0)</f>
        <v>0</v>
      </c>
      <c r="L179" s="52"/>
      <c r="M179" s="50">
        <f>IFERROR(L179*100/P10,0)</f>
        <v>0</v>
      </c>
      <c r="N179" s="71"/>
      <c r="O179" s="50">
        <f>IFERROR(N179*100/Q10,0)</f>
        <v>0</v>
      </c>
      <c r="P179" s="71"/>
      <c r="Q179" s="50">
        <f>IFERROR(P179*100/R10,0)</f>
        <v>0</v>
      </c>
      <c r="R179" s="71"/>
      <c r="S179" s="51">
        <f>IFERROR(R179*100/S10,0)</f>
        <v>0</v>
      </c>
      <c r="T179" s="134"/>
      <c r="U179" s="134"/>
    </row>
    <row r="180" spans="1:28" x14ac:dyDescent="0.3">
      <c r="A180" s="283" t="s">
        <v>121</v>
      </c>
      <c r="B180" s="263"/>
      <c r="C180" s="50">
        <f>IFERROR(B180*100/K10,0)</f>
        <v>0</v>
      </c>
      <c r="D180" s="71"/>
      <c r="E180" s="50">
        <f>IFERROR(D180*100/L10,0)</f>
        <v>0</v>
      </c>
      <c r="F180" s="52"/>
      <c r="G180" s="50">
        <f>IFERROR(F180*100/M10,0)</f>
        <v>0</v>
      </c>
      <c r="H180" s="71"/>
      <c r="I180" s="50">
        <f>IFERROR(H180*100/N10,0)</f>
        <v>0</v>
      </c>
      <c r="J180" s="71"/>
      <c r="K180" s="50">
        <f>IFERROR(J180*100/O10,0)</f>
        <v>0</v>
      </c>
      <c r="L180" s="52"/>
      <c r="M180" s="50">
        <f>IFERROR(L180*100/P10,0)</f>
        <v>0</v>
      </c>
      <c r="N180" s="71"/>
      <c r="O180" s="50">
        <f>IFERROR(N180*100/Q10,0)</f>
        <v>0</v>
      </c>
      <c r="P180" s="71"/>
      <c r="Q180" s="50">
        <f>IFERROR(P180*100/R10,0)</f>
        <v>0</v>
      </c>
      <c r="R180" s="71"/>
      <c r="S180" s="51">
        <f>IFERROR(R180*100/S10,0)</f>
        <v>0</v>
      </c>
      <c r="T180" s="134"/>
      <c r="U180" s="134"/>
    </row>
    <row r="181" spans="1:28" ht="25.5" x14ac:dyDescent="0.3">
      <c r="A181" s="283" t="s">
        <v>122</v>
      </c>
      <c r="B181" s="71"/>
      <c r="C181" s="50">
        <f>IF(B181=0,0,B181*100/(B10+K10))</f>
        <v>0</v>
      </c>
      <c r="D181" s="71"/>
      <c r="E181" s="50">
        <f>IF(D181=0,0,D181*100/(C10+L10))</f>
        <v>0</v>
      </c>
      <c r="F181" s="52"/>
      <c r="G181" s="50">
        <f>IF(F181=0,0,F181*100/(D10+M10))</f>
        <v>0</v>
      </c>
      <c r="H181" s="71"/>
      <c r="I181" s="50">
        <f>IF(H181=0,0,H181*100/(E10+N10))</f>
        <v>0</v>
      </c>
      <c r="J181" s="71"/>
      <c r="K181" s="50">
        <f>IF(J181=0,0,J181*100/(F10+O10))</f>
        <v>0</v>
      </c>
      <c r="L181" s="52"/>
      <c r="M181" s="50">
        <f>IF(L181=0,0,L181*100/(G10+P10))</f>
        <v>0</v>
      </c>
      <c r="N181" s="71"/>
      <c r="O181" s="50">
        <f>IF(N181=0,0,N181*100/(H10+Q10))</f>
        <v>0</v>
      </c>
      <c r="P181" s="71"/>
      <c r="Q181" s="50">
        <f>IF(P181=0,0,P181*100/(I10+R10))</f>
        <v>0</v>
      </c>
      <c r="R181" s="71"/>
      <c r="S181" s="51">
        <f>IF(R181=0,0,R181*100/(J10+S10))</f>
        <v>0</v>
      </c>
    </row>
    <row r="182" spans="1:28" ht="25.5" x14ac:dyDescent="0.3">
      <c r="A182" s="283" t="s">
        <v>123</v>
      </c>
      <c r="B182" s="71"/>
      <c r="C182" s="50">
        <f>IFERROR(B182*100/(T10+B16+K16),0)</f>
        <v>0</v>
      </c>
      <c r="D182" s="71"/>
      <c r="E182" s="50">
        <f>IFERROR(D182*100/(U10+C16+L16),0)</f>
        <v>0</v>
      </c>
      <c r="F182" s="52"/>
      <c r="G182" s="50">
        <f>IFERROR(F182*100/(V10+D16+M16),0)</f>
        <v>0</v>
      </c>
      <c r="H182" s="71"/>
      <c r="I182" s="50">
        <f>IFERROR(H182*100/(W10+E16+N16),0)</f>
        <v>0</v>
      </c>
      <c r="J182" s="71"/>
      <c r="K182" s="50">
        <f>IFERROR(J182*100/(X10+F16+O16),0)</f>
        <v>0</v>
      </c>
      <c r="L182" s="52"/>
      <c r="M182" s="50">
        <f>IFERROR(L182*100/(Y10+G16+P16),0)</f>
        <v>0</v>
      </c>
      <c r="N182" s="71"/>
      <c r="O182" s="50">
        <f>IFERROR(N182*100/(Z10+H16+Q16),0)</f>
        <v>0</v>
      </c>
      <c r="P182" s="71"/>
      <c r="Q182" s="50">
        <f>IFERROR(P182*100/(AA10+I16+R16),0)</f>
        <v>0</v>
      </c>
      <c r="R182" s="71"/>
      <c r="S182" s="51">
        <f>IFERROR(R182*100/(AB10+J16+S16),0)</f>
        <v>0</v>
      </c>
    </row>
    <row r="183" spans="1:28" x14ac:dyDescent="0.3">
      <c r="A183" s="283" t="s">
        <v>124</v>
      </c>
      <c r="B183" s="71"/>
      <c r="C183" s="50">
        <f>IF(B183=0,0,B183*100/$T$16)</f>
        <v>0</v>
      </c>
      <c r="D183" s="71"/>
      <c r="E183" s="50">
        <f>IF(D183=0,0,D183*100/$U$16)</f>
        <v>0</v>
      </c>
      <c r="F183" s="52"/>
      <c r="G183" s="50">
        <f>IF(F183=0,0,F183*100/$V$16)</f>
        <v>0</v>
      </c>
      <c r="H183" s="71"/>
      <c r="I183" s="50">
        <f>IF(H183=0,0,H183*100/$W$16)</f>
        <v>0</v>
      </c>
      <c r="J183" s="71"/>
      <c r="K183" s="50">
        <f>IF(J183=0,0,J183*100/$X$16)</f>
        <v>0</v>
      </c>
      <c r="L183" s="52"/>
      <c r="M183" s="50">
        <f>IF(L183=0,0,L183*100/$Y$16)</f>
        <v>0</v>
      </c>
      <c r="N183" s="71"/>
      <c r="O183" s="50">
        <f>IF(N183=0,0,N183*100/$Z$16)</f>
        <v>0</v>
      </c>
      <c r="P183" s="71"/>
      <c r="Q183" s="50">
        <f>IF(P183=0,0,P183*100/$AA$16)</f>
        <v>0</v>
      </c>
      <c r="R183" s="71"/>
      <c r="S183" s="51">
        <f>IF(R183=0,0,R183*100/$AB$16)</f>
        <v>0</v>
      </c>
    </row>
    <row r="184" spans="1:28" x14ac:dyDescent="0.3">
      <c r="A184" s="283" t="s">
        <v>125</v>
      </c>
      <c r="B184" s="71"/>
      <c r="C184" s="50">
        <f>IF(B184=0,0,B184*100/($B$10+$K$10))</f>
        <v>0</v>
      </c>
      <c r="D184" s="71"/>
      <c r="E184" s="50">
        <f>IF(D184=0,0,D184*100/($C$10+$L$10))</f>
        <v>0</v>
      </c>
      <c r="F184" s="52"/>
      <c r="G184" s="50">
        <f>IF(F184=0,0,F184*100/($D$10+$M$10))</f>
        <v>0</v>
      </c>
      <c r="H184" s="71"/>
      <c r="I184" s="50">
        <f>IF(H184=0,0,H184*100/(E10+N10))</f>
        <v>0</v>
      </c>
      <c r="J184" s="71"/>
      <c r="K184" s="50">
        <f>IF(J184=0,0,J184*100/($F$10+$O$10))</f>
        <v>0</v>
      </c>
      <c r="L184" s="52"/>
      <c r="M184" s="50">
        <f>IF(L184=0,0,L184*100/($G$10+$P$10))</f>
        <v>0</v>
      </c>
      <c r="N184" s="71"/>
      <c r="O184" s="50">
        <f>IF(N184=0,0,N184*100/($H$10+$Q$10))</f>
        <v>0</v>
      </c>
      <c r="P184" s="71"/>
      <c r="Q184" s="50">
        <f>IF(P184=0,0,P184*100/($I$10+$R$10))</f>
        <v>0</v>
      </c>
      <c r="R184" s="71"/>
      <c r="S184" s="51">
        <f>IF(R184=0,0,R184*100/($J$10+$S$10))</f>
        <v>0</v>
      </c>
    </row>
    <row r="185" spans="1:28" ht="25.5" x14ac:dyDescent="0.3">
      <c r="A185" s="283" t="s">
        <v>126</v>
      </c>
      <c r="B185" s="71"/>
      <c r="C185" s="50">
        <f>IF(B185=0,0,B185*100/($B$10+$K$10))</f>
        <v>0</v>
      </c>
      <c r="D185" s="71"/>
      <c r="E185" s="50">
        <f>IF(D185=0,0,D185*100/($C$10+$L$10))</f>
        <v>0</v>
      </c>
      <c r="F185" s="52"/>
      <c r="G185" s="50">
        <f>IF(F185=0,0,F185*100/($D$10+$M$10))</f>
        <v>0</v>
      </c>
      <c r="H185" s="71"/>
      <c r="I185" s="50">
        <f>IF(H185=0,0,H185*100/(E10+N10))</f>
        <v>0</v>
      </c>
      <c r="J185" s="71"/>
      <c r="K185" s="50">
        <f>IF(J185=0,0,J185*100/($F$10+$O$10))</f>
        <v>0</v>
      </c>
      <c r="L185" s="52"/>
      <c r="M185" s="50">
        <f>IF(L185=0,0,L185*100/($G$10+$P$10))</f>
        <v>0</v>
      </c>
      <c r="N185" s="71"/>
      <c r="O185" s="50">
        <f>IF(N185=0,0,N185*100/($H$10+$Q$10))</f>
        <v>0</v>
      </c>
      <c r="P185" s="71"/>
      <c r="Q185" s="50">
        <f>IF(P185=0,0,P185*100/($I$10+$R$10))</f>
        <v>0</v>
      </c>
      <c r="R185" s="71"/>
      <c r="S185" s="51">
        <f>IF(R185=0,0,R185*100/($J$10+$S$10))</f>
        <v>0</v>
      </c>
    </row>
    <row r="186" spans="1:28" x14ac:dyDescent="0.3">
      <c r="A186" s="284" t="s">
        <v>127</v>
      </c>
      <c r="B186" s="52"/>
      <c r="C186" s="50">
        <f>IF(B186=0,0,B186*100/$T$42)</f>
        <v>0</v>
      </c>
      <c r="D186" s="52"/>
      <c r="E186" s="50">
        <f>IF(D186=0,0,D186*100/$U$42)</f>
        <v>0</v>
      </c>
      <c r="F186" s="52"/>
      <c r="G186" s="50">
        <f>IF(F186=0,0,F186*100/$V$42)</f>
        <v>0</v>
      </c>
      <c r="H186" s="52"/>
      <c r="I186" s="50">
        <f>IF(H186=0,0,H186*100/$W$42)</f>
        <v>0</v>
      </c>
      <c r="J186" s="52"/>
      <c r="K186" s="50">
        <f>IF(J186=0,0,J186*100/$X$42)</f>
        <v>0</v>
      </c>
      <c r="L186" s="52"/>
      <c r="M186" s="50">
        <f>IF(L186=0,0,L186*100/$Y$42)</f>
        <v>0</v>
      </c>
      <c r="N186" s="52"/>
      <c r="O186" s="50">
        <f>IF(N186=0,0,N186*100/$Z$42)</f>
        <v>0</v>
      </c>
      <c r="P186" s="52"/>
      <c r="Q186" s="50">
        <f>IF(P186=0,0,P186*100/$AA$42)</f>
        <v>0</v>
      </c>
      <c r="R186" s="52"/>
      <c r="S186" s="51">
        <f>IF(R186=0,0,R186*100/$AB$42)</f>
        <v>0</v>
      </c>
    </row>
    <row r="187" spans="1:28" ht="25.5" x14ac:dyDescent="0.3">
      <c r="A187" s="285" t="s">
        <v>128</v>
      </c>
      <c r="B187" s="52"/>
      <c r="C187" s="50">
        <f>IF(B187=0,0,B187*100/$T$42)</f>
        <v>0</v>
      </c>
      <c r="D187" s="52"/>
      <c r="E187" s="50">
        <f>IF(D187=0,0,D187*100/$U$42)</f>
        <v>0</v>
      </c>
      <c r="F187" s="52"/>
      <c r="G187" s="50">
        <f>IF(F187=0,0,F187*100/$V$42)</f>
        <v>0</v>
      </c>
      <c r="H187" s="52"/>
      <c r="I187" s="50">
        <f>IF(H187=0,0,H187*100/$W$42)</f>
        <v>0</v>
      </c>
      <c r="J187" s="52"/>
      <c r="K187" s="50">
        <f>IF(J187=0,0,J187*100/$X$42)</f>
        <v>0</v>
      </c>
      <c r="L187" s="52"/>
      <c r="M187" s="50">
        <f>IF(L187=0,0,L187*100/$Y$42)</f>
        <v>0</v>
      </c>
      <c r="N187" s="52"/>
      <c r="O187" s="50">
        <f>IF(N187=0,0,N187*100/$Z$42)</f>
        <v>0</v>
      </c>
      <c r="P187" s="52"/>
      <c r="Q187" s="50">
        <f>IF(P187=0,0,P187*100/$AA$42)</f>
        <v>0</v>
      </c>
      <c r="R187" s="52"/>
      <c r="S187" s="51">
        <f>IF(R187=0,0,R187*100/$AB$42)</f>
        <v>0</v>
      </c>
    </row>
    <row r="188" spans="1:28" ht="25.5" x14ac:dyDescent="0.3">
      <c r="A188" s="285" t="s">
        <v>129</v>
      </c>
      <c r="B188" s="52"/>
      <c r="C188" s="50">
        <f>IF(B188=0,0,B188*100/$T$42)</f>
        <v>0</v>
      </c>
      <c r="D188" s="52"/>
      <c r="E188" s="50">
        <f>IF(D188=0,0,D188*100/$U$42)</f>
        <v>0</v>
      </c>
      <c r="F188" s="52"/>
      <c r="G188" s="50">
        <f>IF(F188=0,0,F188*100/$V$42)</f>
        <v>0</v>
      </c>
      <c r="H188" s="52"/>
      <c r="I188" s="50">
        <f>IF(H188=0,0,H188*100/$W$42)</f>
        <v>0</v>
      </c>
      <c r="J188" s="52"/>
      <c r="K188" s="50">
        <f>IF(J188=0,0,J188*100/$X$42)</f>
        <v>0</v>
      </c>
      <c r="L188" s="52"/>
      <c r="M188" s="50">
        <f>IF(L188=0,0,L188*100/$Y$42)</f>
        <v>0</v>
      </c>
      <c r="N188" s="52"/>
      <c r="O188" s="50">
        <f>IF(N188=0,0,N188*100/$Z$42)</f>
        <v>0</v>
      </c>
      <c r="P188" s="52"/>
      <c r="Q188" s="50">
        <f>IF(P188=0,0,P188*100/$AA$42)</f>
        <v>0</v>
      </c>
      <c r="R188" s="52"/>
      <c r="S188" s="51">
        <f>IF(R188=0,0,R188*100/$AB$42)</f>
        <v>0</v>
      </c>
    </row>
    <row r="189" spans="1:28" ht="25.5" x14ac:dyDescent="0.3">
      <c r="A189" s="152" t="s">
        <v>130</v>
      </c>
      <c r="B189" s="71"/>
      <c r="C189" s="50">
        <f>IF(B189=0,0,B189*100/(B10+K10))</f>
        <v>0</v>
      </c>
      <c r="D189" s="71"/>
      <c r="E189" s="50">
        <f>IF(D189=0,0,D189*100/(C10+L10))</f>
        <v>0</v>
      </c>
      <c r="F189" s="52"/>
      <c r="G189" s="50">
        <f>IF(F189=0,0,F189*100/(D10+M10))</f>
        <v>0</v>
      </c>
      <c r="H189" s="71"/>
      <c r="I189" s="50">
        <f>IF(H189=0,0,H189*100/(E10+N10))</f>
        <v>0</v>
      </c>
      <c r="J189" s="71"/>
      <c r="K189" s="50">
        <f>IF(J189=0,0,J189*100/(F10+O10))</f>
        <v>0</v>
      </c>
      <c r="L189" s="52"/>
      <c r="M189" s="50">
        <f>IF(L189=0,0,L189*100/(G10+P10))</f>
        <v>0</v>
      </c>
      <c r="N189" s="71"/>
      <c r="O189" s="50">
        <f>IF(N189=0,0,N189*100/(H10+Q10))</f>
        <v>0</v>
      </c>
      <c r="P189" s="71"/>
      <c r="Q189" s="50">
        <f>IF(P189=0,0,P189*100/(I10+R10))</f>
        <v>0</v>
      </c>
      <c r="R189" s="71"/>
      <c r="S189" s="51">
        <f>IF(R189=0,0,R189*100/(J10+S10))</f>
        <v>0</v>
      </c>
      <c r="T189" s="73"/>
      <c r="U189" s="73"/>
    </row>
    <row r="190" spans="1:28" ht="25.5" x14ac:dyDescent="0.3">
      <c r="A190" s="248" t="s">
        <v>131</v>
      </c>
      <c r="B190" s="75"/>
      <c r="C190" s="55">
        <f>IF(B190=0,0,B190*100/(B10+K10))</f>
        <v>0</v>
      </c>
      <c r="D190" s="75"/>
      <c r="E190" s="55">
        <f>IF(D190=0,0,D190*100/(C10+L10))</f>
        <v>0</v>
      </c>
      <c r="F190" s="56"/>
      <c r="G190" s="55">
        <f>IF(F190=0,0,F190*100/(D10+M10))</f>
        <v>0</v>
      </c>
      <c r="H190" s="75"/>
      <c r="I190" s="55">
        <f>IF(H190=0,0,H190*100/(E10+N10))</f>
        <v>0</v>
      </c>
      <c r="J190" s="75"/>
      <c r="K190" s="55">
        <f>IF(J190=0,0,J190*100/(F10+O10))</f>
        <v>0</v>
      </c>
      <c r="L190" s="56"/>
      <c r="M190" s="55">
        <f>IF(L190=0,0,L190*100/(G10+P10))</f>
        <v>0</v>
      </c>
      <c r="N190" s="75"/>
      <c r="O190" s="55">
        <f>IF(N190=0,0,N190*100/(H10+Q10))</f>
        <v>0</v>
      </c>
      <c r="P190" s="75"/>
      <c r="Q190" s="55">
        <f>IF(P190=0,0,P190*100/(I10+R10))</f>
        <v>0</v>
      </c>
      <c r="R190" s="75"/>
      <c r="S190" s="57">
        <f>IF(R190=0,0,R190*100/(J10+S10))</f>
        <v>0</v>
      </c>
      <c r="T190" s="73"/>
      <c r="U190" s="73"/>
    </row>
    <row r="191" spans="1:28" x14ac:dyDescent="0.3">
      <c r="A191" s="4"/>
      <c r="B191" s="4"/>
      <c r="C191" s="76"/>
      <c r="D191" s="76"/>
      <c r="E191" s="76"/>
      <c r="F191" s="76"/>
      <c r="G191" s="76"/>
      <c r="H191" s="76"/>
      <c r="I191" s="76"/>
      <c r="J191" s="76"/>
      <c r="K191" s="76"/>
      <c r="L191" s="76"/>
      <c r="M191" s="76"/>
      <c r="N191" s="76"/>
      <c r="O191" s="76"/>
      <c r="P191" s="129"/>
      <c r="Q191" s="129"/>
      <c r="R191" s="129"/>
      <c r="S191" s="129"/>
      <c r="T191" s="129"/>
      <c r="U191" s="129"/>
      <c r="V191" s="129"/>
      <c r="W191" s="129"/>
      <c r="X191" s="129"/>
      <c r="Y191" s="129"/>
    </row>
    <row r="192" spans="1:28" x14ac:dyDescent="0.3">
      <c r="A192" s="374" t="s">
        <v>109</v>
      </c>
      <c r="B192" s="374"/>
      <c r="C192" s="374"/>
      <c r="D192" s="374"/>
      <c r="E192" s="374"/>
      <c r="F192" s="374"/>
      <c r="G192" s="374"/>
      <c r="H192" s="374"/>
      <c r="I192" s="374"/>
      <c r="J192" s="374"/>
      <c r="K192" s="374"/>
      <c r="L192" s="374"/>
      <c r="M192" s="374"/>
      <c r="N192" s="374"/>
      <c r="O192" s="374"/>
      <c r="P192" s="374"/>
      <c r="Q192" s="374"/>
      <c r="R192" s="374"/>
      <c r="S192" s="374"/>
      <c r="T192" s="374"/>
      <c r="U192" s="374"/>
      <c r="V192" s="374"/>
      <c r="W192" s="374"/>
      <c r="X192" s="374"/>
      <c r="Y192" s="374"/>
      <c r="Z192" s="374"/>
      <c r="AA192" s="374"/>
      <c r="AB192" s="374"/>
    </row>
    <row r="193" spans="1:28" x14ac:dyDescent="0.3">
      <c r="A193" s="421" t="s">
        <v>132</v>
      </c>
      <c r="B193" s="375">
        <v>2013</v>
      </c>
      <c r="C193" s="376"/>
      <c r="D193" s="377"/>
      <c r="E193" s="375">
        <v>2014</v>
      </c>
      <c r="F193" s="376"/>
      <c r="G193" s="377"/>
      <c r="H193" s="375">
        <v>2015</v>
      </c>
      <c r="I193" s="376"/>
      <c r="J193" s="377"/>
      <c r="K193" s="375">
        <v>2016</v>
      </c>
      <c r="L193" s="376"/>
      <c r="M193" s="377"/>
      <c r="N193" s="425">
        <v>2017</v>
      </c>
      <c r="O193" s="426"/>
      <c r="P193" s="426"/>
      <c r="Q193" s="426"/>
      <c r="R193" s="426"/>
      <c r="S193" s="427"/>
      <c r="T193" s="375">
        <v>2018</v>
      </c>
      <c r="U193" s="376"/>
      <c r="V193" s="377"/>
      <c r="W193" s="375">
        <v>2019</v>
      </c>
      <c r="X193" s="376"/>
      <c r="Y193" s="377"/>
      <c r="Z193" s="375">
        <v>2020</v>
      </c>
      <c r="AA193" s="376"/>
      <c r="AB193" s="377"/>
    </row>
    <row r="194" spans="1:28" x14ac:dyDescent="0.3">
      <c r="A194" s="422"/>
      <c r="B194" s="378"/>
      <c r="C194" s="379"/>
      <c r="D194" s="380"/>
      <c r="E194" s="378"/>
      <c r="F194" s="379"/>
      <c r="G194" s="380"/>
      <c r="H194" s="378"/>
      <c r="I194" s="379"/>
      <c r="J194" s="380"/>
      <c r="K194" s="378"/>
      <c r="L194" s="379"/>
      <c r="M194" s="380"/>
      <c r="N194" s="425" t="s">
        <v>259</v>
      </c>
      <c r="O194" s="426"/>
      <c r="P194" s="426"/>
      <c r="Q194" s="426" t="s">
        <v>260</v>
      </c>
      <c r="R194" s="426"/>
      <c r="S194" s="427"/>
      <c r="T194" s="378"/>
      <c r="U194" s="379"/>
      <c r="V194" s="380"/>
      <c r="W194" s="378"/>
      <c r="X194" s="379"/>
      <c r="Y194" s="380"/>
      <c r="Z194" s="378"/>
      <c r="AA194" s="379"/>
      <c r="AB194" s="380"/>
    </row>
    <row r="195" spans="1:28" x14ac:dyDescent="0.3">
      <c r="A195" s="422"/>
      <c r="B195" s="77" t="s">
        <v>133</v>
      </c>
      <c r="C195" s="372" t="s">
        <v>134</v>
      </c>
      <c r="D195" s="373"/>
      <c r="E195" s="77" t="s">
        <v>133</v>
      </c>
      <c r="F195" s="372" t="s">
        <v>134</v>
      </c>
      <c r="G195" s="373"/>
      <c r="H195" s="77" t="s">
        <v>133</v>
      </c>
      <c r="I195" s="372" t="s">
        <v>134</v>
      </c>
      <c r="J195" s="373"/>
      <c r="K195" s="77" t="s">
        <v>133</v>
      </c>
      <c r="L195" s="372" t="s">
        <v>134</v>
      </c>
      <c r="M195" s="373"/>
      <c r="N195" s="77" t="s">
        <v>133</v>
      </c>
      <c r="O195" s="372" t="s">
        <v>134</v>
      </c>
      <c r="P195" s="373"/>
      <c r="Q195" s="77" t="s">
        <v>133</v>
      </c>
      <c r="R195" s="372" t="s">
        <v>134</v>
      </c>
      <c r="S195" s="373"/>
      <c r="T195" s="77" t="s">
        <v>133</v>
      </c>
      <c r="U195" s="372" t="s">
        <v>134</v>
      </c>
      <c r="V195" s="373"/>
      <c r="W195" s="77" t="s">
        <v>133</v>
      </c>
      <c r="X195" s="372" t="s">
        <v>134</v>
      </c>
      <c r="Y195" s="373"/>
      <c r="Z195" s="77" t="s">
        <v>133</v>
      </c>
      <c r="AA195" s="372" t="s">
        <v>134</v>
      </c>
      <c r="AB195" s="373"/>
    </row>
    <row r="196" spans="1:28" x14ac:dyDescent="0.3">
      <c r="A196" s="423"/>
      <c r="B196" s="77" t="s">
        <v>135</v>
      </c>
      <c r="C196" s="77" t="s">
        <v>135</v>
      </c>
      <c r="D196" s="77" t="s">
        <v>69</v>
      </c>
      <c r="E196" s="77" t="s">
        <v>135</v>
      </c>
      <c r="F196" s="77" t="s">
        <v>135</v>
      </c>
      <c r="G196" s="77" t="s">
        <v>69</v>
      </c>
      <c r="H196" s="77" t="s">
        <v>135</v>
      </c>
      <c r="I196" s="77" t="s">
        <v>135</v>
      </c>
      <c r="J196" s="77" t="s">
        <v>69</v>
      </c>
      <c r="K196" s="77" t="s">
        <v>135</v>
      </c>
      <c r="L196" s="77" t="s">
        <v>135</v>
      </c>
      <c r="M196" s="77" t="s">
        <v>69</v>
      </c>
      <c r="N196" s="77" t="s">
        <v>135</v>
      </c>
      <c r="O196" s="77" t="s">
        <v>135</v>
      </c>
      <c r="P196" s="77" t="s">
        <v>69</v>
      </c>
      <c r="Q196" s="77" t="s">
        <v>135</v>
      </c>
      <c r="R196" s="77" t="s">
        <v>135</v>
      </c>
      <c r="S196" s="77" t="s">
        <v>69</v>
      </c>
      <c r="T196" s="77" t="s">
        <v>135</v>
      </c>
      <c r="U196" s="77" t="s">
        <v>135</v>
      </c>
      <c r="V196" s="77" t="s">
        <v>69</v>
      </c>
      <c r="W196" s="77" t="s">
        <v>135</v>
      </c>
      <c r="X196" s="77" t="s">
        <v>135</v>
      </c>
      <c r="Y196" s="77" t="s">
        <v>69</v>
      </c>
      <c r="Z196" s="77" t="s">
        <v>135</v>
      </c>
      <c r="AA196" s="77" t="s">
        <v>135</v>
      </c>
      <c r="AB196" s="77" t="s">
        <v>69</v>
      </c>
    </row>
    <row r="197" spans="1:28" s="145" customFormat="1" ht="33" x14ac:dyDescent="0.3">
      <c r="A197" s="188" t="s">
        <v>253</v>
      </c>
      <c r="B197" s="189"/>
      <c r="C197" s="190"/>
      <c r="D197" s="65">
        <f t="shared" ref="D197:D215" si="59">IF(C197=0,0,C197*100/B197)</f>
        <v>0</v>
      </c>
      <c r="E197" s="189"/>
      <c r="F197" s="190"/>
      <c r="G197" s="65">
        <f t="shared" ref="G197:G215" si="60">IF(F197=0,0,F197*100/E197)</f>
        <v>0</v>
      </c>
      <c r="H197" s="189"/>
      <c r="I197" s="190"/>
      <c r="J197" s="65">
        <f t="shared" ref="J197:J215" si="61">IF(I197=0,0,I197*100/H197)</f>
        <v>0</v>
      </c>
      <c r="K197" s="189"/>
      <c r="L197" s="190"/>
      <c r="M197" s="65">
        <f t="shared" ref="M197:M215" si="62">IF(L197=0,0,L197*100/K197)</f>
        <v>0</v>
      </c>
      <c r="N197" s="189"/>
      <c r="O197" s="190"/>
      <c r="P197" s="65">
        <f t="shared" ref="P197:P215" si="63">IF(O197=0,0,O197*100/N197)</f>
        <v>0</v>
      </c>
      <c r="Q197" s="189"/>
      <c r="R197" s="190"/>
      <c r="S197" s="65">
        <f t="shared" ref="S197:S215" si="64">IF(R197=0,0,R197*100/Q197)</f>
        <v>0</v>
      </c>
      <c r="T197" s="189"/>
      <c r="U197" s="66"/>
      <c r="V197" s="65">
        <f t="shared" ref="V197:V215" si="65">IF(U197=0,0,U197*100/T197)</f>
        <v>0</v>
      </c>
      <c r="W197" s="189"/>
      <c r="X197" s="66"/>
      <c r="Y197" s="65">
        <f t="shared" ref="Y197:Y215" si="66">IF(X197=0,0,X197*100/W197)</f>
        <v>0</v>
      </c>
      <c r="Z197" s="189"/>
      <c r="AA197" s="66"/>
      <c r="AB197" s="68">
        <f t="shared" ref="AB197:AB215" si="67">IF(AA197=0,0,AA197*100/Z197)</f>
        <v>0</v>
      </c>
    </row>
    <row r="198" spans="1:28" s="145" customFormat="1" ht="33" x14ac:dyDescent="0.3">
      <c r="A198" s="179" t="s">
        <v>254</v>
      </c>
      <c r="B198" s="185"/>
      <c r="C198" s="184"/>
      <c r="D198" s="50">
        <f t="shared" si="59"/>
        <v>0</v>
      </c>
      <c r="E198" s="185"/>
      <c r="F198" s="184"/>
      <c r="G198" s="50">
        <f t="shared" si="60"/>
        <v>0</v>
      </c>
      <c r="H198" s="185"/>
      <c r="I198" s="184"/>
      <c r="J198" s="50">
        <f t="shared" si="61"/>
        <v>0</v>
      </c>
      <c r="K198" s="185"/>
      <c r="L198" s="184"/>
      <c r="M198" s="50">
        <f t="shared" si="62"/>
        <v>0</v>
      </c>
      <c r="N198" s="185"/>
      <c r="O198" s="184"/>
      <c r="P198" s="50">
        <f t="shared" si="63"/>
        <v>0</v>
      </c>
      <c r="Q198" s="185"/>
      <c r="R198" s="184"/>
      <c r="S198" s="50">
        <f t="shared" si="64"/>
        <v>0</v>
      </c>
      <c r="T198" s="185"/>
      <c r="U198" s="71"/>
      <c r="V198" s="50">
        <f t="shared" si="65"/>
        <v>0</v>
      </c>
      <c r="W198" s="185"/>
      <c r="X198" s="71"/>
      <c r="Y198" s="50">
        <f t="shared" si="66"/>
        <v>0</v>
      </c>
      <c r="Z198" s="185"/>
      <c r="AA198" s="71"/>
      <c r="AB198" s="51">
        <f t="shared" si="67"/>
        <v>0</v>
      </c>
    </row>
    <row r="199" spans="1:28" ht="25.5" x14ac:dyDescent="0.3">
      <c r="A199" s="164" t="s">
        <v>136</v>
      </c>
      <c r="B199" s="185"/>
      <c r="C199" s="191"/>
      <c r="D199" s="50">
        <f t="shared" si="59"/>
        <v>0</v>
      </c>
      <c r="E199" s="185"/>
      <c r="F199" s="191"/>
      <c r="G199" s="50">
        <f t="shared" si="60"/>
        <v>0</v>
      </c>
      <c r="H199" s="185"/>
      <c r="I199" s="191"/>
      <c r="J199" s="50">
        <f t="shared" si="61"/>
        <v>0</v>
      </c>
      <c r="K199" s="185"/>
      <c r="L199" s="191"/>
      <c r="M199" s="50">
        <f t="shared" si="62"/>
        <v>0</v>
      </c>
      <c r="N199" s="185"/>
      <c r="O199" s="184"/>
      <c r="P199" s="50">
        <f t="shared" si="63"/>
        <v>0</v>
      </c>
      <c r="Q199" s="185"/>
      <c r="R199" s="184"/>
      <c r="S199" s="50">
        <f t="shared" si="64"/>
        <v>0</v>
      </c>
      <c r="T199" s="185"/>
      <c r="U199" s="184"/>
      <c r="V199" s="50">
        <f t="shared" si="65"/>
        <v>0</v>
      </c>
      <c r="W199" s="185"/>
      <c r="X199" s="184"/>
      <c r="Y199" s="50">
        <f t="shared" si="66"/>
        <v>0</v>
      </c>
      <c r="Z199" s="185"/>
      <c r="AA199" s="184"/>
      <c r="AB199" s="51">
        <f t="shared" si="67"/>
        <v>0</v>
      </c>
    </row>
    <row r="200" spans="1:28" ht="25.5" x14ac:dyDescent="0.3">
      <c r="A200" s="164" t="s">
        <v>137</v>
      </c>
      <c r="B200" s="185"/>
      <c r="C200" s="192"/>
      <c r="D200" s="50">
        <f t="shared" si="59"/>
        <v>0</v>
      </c>
      <c r="E200" s="185"/>
      <c r="F200" s="192"/>
      <c r="G200" s="50">
        <f t="shared" si="60"/>
        <v>0</v>
      </c>
      <c r="H200" s="185"/>
      <c r="I200" s="192"/>
      <c r="J200" s="50">
        <f t="shared" si="61"/>
        <v>0</v>
      </c>
      <c r="K200" s="185"/>
      <c r="L200" s="192"/>
      <c r="M200" s="50">
        <f t="shared" si="62"/>
        <v>0</v>
      </c>
      <c r="N200" s="185"/>
      <c r="O200" s="184"/>
      <c r="P200" s="50">
        <f t="shared" si="63"/>
        <v>0</v>
      </c>
      <c r="Q200" s="185"/>
      <c r="R200" s="184"/>
      <c r="S200" s="50">
        <f t="shared" si="64"/>
        <v>0</v>
      </c>
      <c r="T200" s="185"/>
      <c r="U200" s="184"/>
      <c r="V200" s="50">
        <f t="shared" si="65"/>
        <v>0</v>
      </c>
      <c r="W200" s="185"/>
      <c r="X200" s="184"/>
      <c r="Y200" s="50">
        <f t="shared" si="66"/>
        <v>0</v>
      </c>
      <c r="Z200" s="185"/>
      <c r="AA200" s="184"/>
      <c r="AB200" s="51">
        <f t="shared" si="67"/>
        <v>0</v>
      </c>
    </row>
    <row r="201" spans="1:28" ht="25.5" x14ac:dyDescent="0.3">
      <c r="A201" s="164" t="s">
        <v>138</v>
      </c>
      <c r="B201" s="266">
        <f>IF(C199=0,0,(C199+C200))</f>
        <v>0</v>
      </c>
      <c r="C201" s="52"/>
      <c r="D201" s="50">
        <f t="shared" si="59"/>
        <v>0</v>
      </c>
      <c r="E201" s="266">
        <f>IF(F199=0,0,(F199+F200))</f>
        <v>0</v>
      </c>
      <c r="F201" s="52"/>
      <c r="G201" s="50">
        <f t="shared" si="60"/>
        <v>0</v>
      </c>
      <c r="H201" s="266">
        <f>IF(I199=0,0,(I199+I200))</f>
        <v>0</v>
      </c>
      <c r="I201" s="52"/>
      <c r="J201" s="50">
        <f t="shared" si="61"/>
        <v>0</v>
      </c>
      <c r="K201" s="266">
        <f>IF(L199=0,0,(L199+L200))</f>
        <v>0</v>
      </c>
      <c r="L201" s="52"/>
      <c r="M201" s="50">
        <f t="shared" si="62"/>
        <v>0</v>
      </c>
      <c r="N201" s="266">
        <f>IF(O199=0,0,(O199+O200))</f>
        <v>0</v>
      </c>
      <c r="O201" s="71"/>
      <c r="P201" s="50">
        <f t="shared" si="63"/>
        <v>0</v>
      </c>
      <c r="Q201" s="266">
        <f>IF(R199=0,0,(R199+R200))</f>
        <v>0</v>
      </c>
      <c r="R201" s="71"/>
      <c r="S201" s="50">
        <f t="shared" si="64"/>
        <v>0</v>
      </c>
      <c r="T201" s="266">
        <f>IF(U199=0,0,(U199+U200))</f>
        <v>0</v>
      </c>
      <c r="U201" s="71"/>
      <c r="V201" s="50">
        <f t="shared" si="65"/>
        <v>0</v>
      </c>
      <c r="W201" s="266">
        <f>IF(X199=0,0,(X199+X200))</f>
        <v>0</v>
      </c>
      <c r="X201" s="71"/>
      <c r="Y201" s="50">
        <f t="shared" si="66"/>
        <v>0</v>
      </c>
      <c r="Z201" s="266">
        <f>IF(AA199=0,0,(AA199+AA200))</f>
        <v>0</v>
      </c>
      <c r="AA201" s="71"/>
      <c r="AB201" s="51">
        <f t="shared" si="67"/>
        <v>0</v>
      </c>
    </row>
    <row r="202" spans="1:28" ht="25.5" x14ac:dyDescent="0.3">
      <c r="A202" s="152" t="s">
        <v>268</v>
      </c>
      <c r="B202" s="266">
        <f>IF(C199=0,0,C199)</f>
        <v>0</v>
      </c>
      <c r="C202" s="71"/>
      <c r="D202" s="50">
        <f t="shared" si="59"/>
        <v>0</v>
      </c>
      <c r="E202" s="266">
        <f>IF(F199=0,0,F199)</f>
        <v>0</v>
      </c>
      <c r="F202" s="71"/>
      <c r="G202" s="50">
        <f t="shared" si="60"/>
        <v>0</v>
      </c>
      <c r="H202" s="266">
        <f>IF(I199=0,0,I199)</f>
        <v>0</v>
      </c>
      <c r="I202" s="71"/>
      <c r="J202" s="50">
        <f t="shared" si="61"/>
        <v>0</v>
      </c>
      <c r="K202" s="266">
        <f>IF(L199=0,0,L199)</f>
        <v>0</v>
      </c>
      <c r="L202" s="71"/>
      <c r="M202" s="50">
        <f t="shared" si="62"/>
        <v>0</v>
      </c>
      <c r="N202" s="266">
        <f>IF(O199=0,0,O199)</f>
        <v>0</v>
      </c>
      <c r="O202" s="71"/>
      <c r="P202" s="50">
        <f t="shared" si="63"/>
        <v>0</v>
      </c>
      <c r="Q202" s="266">
        <f>IF(R199=0,0,R199)</f>
        <v>0</v>
      </c>
      <c r="R202" s="71"/>
      <c r="S202" s="50">
        <f t="shared" si="64"/>
        <v>0</v>
      </c>
      <c r="T202" s="266">
        <f>IF(U199=0,0,U199)</f>
        <v>0</v>
      </c>
      <c r="U202" s="71"/>
      <c r="V202" s="50">
        <f t="shared" si="65"/>
        <v>0</v>
      </c>
      <c r="W202" s="266">
        <f>IF(X199=0,0,X199)</f>
        <v>0</v>
      </c>
      <c r="X202" s="71"/>
      <c r="Y202" s="50">
        <f t="shared" si="66"/>
        <v>0</v>
      </c>
      <c r="Z202" s="266">
        <f>IF(AA199=0,0,AA199)</f>
        <v>0</v>
      </c>
      <c r="AA202" s="71"/>
      <c r="AB202" s="51">
        <f t="shared" si="67"/>
        <v>0</v>
      </c>
    </row>
    <row r="203" spans="1:28" ht="25.5" x14ac:dyDescent="0.3">
      <c r="A203" s="152" t="s">
        <v>269</v>
      </c>
      <c r="B203" s="266">
        <f>IF(C200=0,0,C200)</f>
        <v>0</v>
      </c>
      <c r="C203" s="71"/>
      <c r="D203" s="50">
        <f t="shared" si="59"/>
        <v>0</v>
      </c>
      <c r="E203" s="266">
        <f>IF(F200=0,0,F200)</f>
        <v>0</v>
      </c>
      <c r="F203" s="71"/>
      <c r="G203" s="50">
        <f t="shared" si="60"/>
        <v>0</v>
      </c>
      <c r="H203" s="266">
        <f>IF(I200=0,0,I200)</f>
        <v>0</v>
      </c>
      <c r="I203" s="71"/>
      <c r="J203" s="50">
        <f t="shared" si="61"/>
        <v>0</v>
      </c>
      <c r="K203" s="266">
        <f>IF(L200=0,0,L200)</f>
        <v>0</v>
      </c>
      <c r="L203" s="71"/>
      <c r="M203" s="50">
        <f t="shared" si="62"/>
        <v>0</v>
      </c>
      <c r="N203" s="266">
        <f>IF(O200=0,0,O200)</f>
        <v>0</v>
      </c>
      <c r="O203" s="71"/>
      <c r="P203" s="50">
        <f t="shared" si="63"/>
        <v>0</v>
      </c>
      <c r="Q203" s="266">
        <f>IF(R200=0,0,R200)</f>
        <v>0</v>
      </c>
      <c r="R203" s="71"/>
      <c r="S203" s="50">
        <f t="shared" si="64"/>
        <v>0</v>
      </c>
      <c r="T203" s="266">
        <f>IF(U200=0,0,U200)</f>
        <v>0</v>
      </c>
      <c r="U203" s="71"/>
      <c r="V203" s="50">
        <f t="shared" si="65"/>
        <v>0</v>
      </c>
      <c r="W203" s="266">
        <f>IF(X200=0,0,X200)</f>
        <v>0</v>
      </c>
      <c r="X203" s="71"/>
      <c r="Y203" s="50">
        <f t="shared" si="66"/>
        <v>0</v>
      </c>
      <c r="Z203" s="266">
        <f>IF(AA200=0,0,AA200)</f>
        <v>0</v>
      </c>
      <c r="AA203" s="71"/>
      <c r="AB203" s="51">
        <f t="shared" si="67"/>
        <v>0</v>
      </c>
    </row>
    <row r="204" spans="1:28" ht="25.5" x14ac:dyDescent="0.3">
      <c r="A204" s="164" t="s">
        <v>139</v>
      </c>
      <c r="B204" s="266">
        <f>IF(C202=0,0,(C202+C203))</f>
        <v>0</v>
      </c>
      <c r="C204" s="71"/>
      <c r="D204" s="50">
        <f t="shared" si="59"/>
        <v>0</v>
      </c>
      <c r="E204" s="266">
        <f>IF(F202=0,0,(F202+F203))</f>
        <v>0</v>
      </c>
      <c r="F204" s="71"/>
      <c r="G204" s="50">
        <f t="shared" si="60"/>
        <v>0</v>
      </c>
      <c r="H204" s="266">
        <f>IF(I202=0,0,(I202+I203))</f>
        <v>0</v>
      </c>
      <c r="I204" s="71"/>
      <c r="J204" s="50">
        <f t="shared" si="61"/>
        <v>0</v>
      </c>
      <c r="K204" s="266">
        <f>IF(L202=0,0,(L202+L203))</f>
        <v>0</v>
      </c>
      <c r="L204" s="71"/>
      <c r="M204" s="50">
        <f t="shared" si="62"/>
        <v>0</v>
      </c>
      <c r="N204" s="266">
        <f>IF(O202=0,0,(O202+O203))</f>
        <v>0</v>
      </c>
      <c r="O204" s="71"/>
      <c r="P204" s="50">
        <f t="shared" si="63"/>
        <v>0</v>
      </c>
      <c r="Q204" s="266">
        <f>IF(R202=0,0,(R202+R203))</f>
        <v>0</v>
      </c>
      <c r="R204" s="71"/>
      <c r="S204" s="50">
        <f t="shared" si="64"/>
        <v>0</v>
      </c>
      <c r="T204" s="266">
        <f>IF(U202=0,0,(U202+U203))</f>
        <v>0</v>
      </c>
      <c r="U204" s="71"/>
      <c r="V204" s="50">
        <f t="shared" si="65"/>
        <v>0</v>
      </c>
      <c r="W204" s="266">
        <f>IF(X202=0,0,(X202+X203))</f>
        <v>0</v>
      </c>
      <c r="X204" s="71"/>
      <c r="Y204" s="50">
        <f t="shared" si="66"/>
        <v>0</v>
      </c>
      <c r="Z204" s="266">
        <f>IF(AA202=0,0,(AA202+AA203))</f>
        <v>0</v>
      </c>
      <c r="AA204" s="71"/>
      <c r="AB204" s="51">
        <f t="shared" si="67"/>
        <v>0</v>
      </c>
    </row>
    <row r="205" spans="1:28" ht="33" x14ac:dyDescent="0.3">
      <c r="A205" s="178" t="s">
        <v>255</v>
      </c>
      <c r="B205" s="185"/>
      <c r="C205" s="184"/>
      <c r="D205" s="50">
        <f t="shared" si="59"/>
        <v>0</v>
      </c>
      <c r="E205" s="185"/>
      <c r="F205" s="184"/>
      <c r="G205" s="50">
        <f t="shared" si="60"/>
        <v>0</v>
      </c>
      <c r="H205" s="185"/>
      <c r="I205" s="184"/>
      <c r="J205" s="50">
        <f t="shared" si="61"/>
        <v>0</v>
      </c>
      <c r="K205" s="185"/>
      <c r="L205" s="184"/>
      <c r="M205" s="50">
        <f t="shared" si="62"/>
        <v>0</v>
      </c>
      <c r="N205" s="185"/>
      <c r="O205" s="184"/>
      <c r="P205" s="50">
        <f t="shared" si="63"/>
        <v>0</v>
      </c>
      <c r="Q205" s="185"/>
      <c r="R205" s="184"/>
      <c r="S205" s="50">
        <f t="shared" si="64"/>
        <v>0</v>
      </c>
      <c r="T205" s="185"/>
      <c r="U205" s="71"/>
      <c r="V205" s="50">
        <f t="shared" si="65"/>
        <v>0</v>
      </c>
      <c r="W205" s="185"/>
      <c r="X205" s="71"/>
      <c r="Y205" s="50">
        <f t="shared" si="66"/>
        <v>0</v>
      </c>
      <c r="Z205" s="185"/>
      <c r="AA205" s="71"/>
      <c r="AB205" s="51">
        <f t="shared" si="67"/>
        <v>0</v>
      </c>
    </row>
    <row r="206" spans="1:28" ht="33" x14ac:dyDescent="0.3">
      <c r="A206" s="178" t="s">
        <v>256</v>
      </c>
      <c r="B206" s="185"/>
      <c r="C206" s="184"/>
      <c r="D206" s="50">
        <f t="shared" si="59"/>
        <v>0</v>
      </c>
      <c r="E206" s="185"/>
      <c r="F206" s="184"/>
      <c r="G206" s="50">
        <f t="shared" si="60"/>
        <v>0</v>
      </c>
      <c r="H206" s="185"/>
      <c r="I206" s="184"/>
      <c r="J206" s="50">
        <f t="shared" si="61"/>
        <v>0</v>
      </c>
      <c r="K206" s="185"/>
      <c r="L206" s="184"/>
      <c r="M206" s="50">
        <f t="shared" si="62"/>
        <v>0</v>
      </c>
      <c r="N206" s="185"/>
      <c r="O206" s="184"/>
      <c r="P206" s="50">
        <f t="shared" si="63"/>
        <v>0</v>
      </c>
      <c r="Q206" s="185"/>
      <c r="R206" s="184"/>
      <c r="S206" s="50">
        <f t="shared" si="64"/>
        <v>0</v>
      </c>
      <c r="T206" s="185"/>
      <c r="U206" s="71"/>
      <c r="V206" s="50">
        <f t="shared" si="65"/>
        <v>0</v>
      </c>
      <c r="W206" s="185"/>
      <c r="X206" s="71"/>
      <c r="Y206" s="50">
        <f t="shared" si="66"/>
        <v>0</v>
      </c>
      <c r="Z206" s="185"/>
      <c r="AA206" s="71"/>
      <c r="AB206" s="51">
        <f t="shared" si="67"/>
        <v>0</v>
      </c>
    </row>
    <row r="207" spans="1:28" ht="25.5" x14ac:dyDescent="0.3">
      <c r="A207" s="164" t="s">
        <v>140</v>
      </c>
      <c r="B207" s="185"/>
      <c r="C207" s="184"/>
      <c r="D207" s="50">
        <f t="shared" si="59"/>
        <v>0</v>
      </c>
      <c r="E207" s="185"/>
      <c r="F207" s="184"/>
      <c r="G207" s="50">
        <f t="shared" si="60"/>
        <v>0</v>
      </c>
      <c r="H207" s="185"/>
      <c r="I207" s="184"/>
      <c r="J207" s="50">
        <f t="shared" si="61"/>
        <v>0</v>
      </c>
      <c r="K207" s="185"/>
      <c r="L207" s="184"/>
      <c r="M207" s="50">
        <f t="shared" si="62"/>
        <v>0</v>
      </c>
      <c r="N207" s="185"/>
      <c r="O207" s="71"/>
      <c r="P207" s="50">
        <f t="shared" si="63"/>
        <v>0</v>
      </c>
      <c r="Q207" s="185"/>
      <c r="R207" s="71"/>
      <c r="S207" s="50">
        <f t="shared" si="64"/>
        <v>0</v>
      </c>
      <c r="T207" s="185"/>
      <c r="U207" s="71"/>
      <c r="V207" s="50">
        <f t="shared" si="65"/>
        <v>0</v>
      </c>
      <c r="W207" s="185"/>
      <c r="X207" s="71"/>
      <c r="Y207" s="50">
        <f t="shared" si="66"/>
        <v>0</v>
      </c>
      <c r="Z207" s="185"/>
      <c r="AA207" s="71"/>
      <c r="AB207" s="51">
        <f t="shared" si="67"/>
        <v>0</v>
      </c>
    </row>
    <row r="208" spans="1:28" ht="25.5" x14ac:dyDescent="0.3">
      <c r="A208" s="164" t="s">
        <v>141</v>
      </c>
      <c r="B208" s="185"/>
      <c r="C208" s="184"/>
      <c r="D208" s="50">
        <f t="shared" si="59"/>
        <v>0</v>
      </c>
      <c r="E208" s="185"/>
      <c r="F208" s="184"/>
      <c r="G208" s="50">
        <f t="shared" si="60"/>
        <v>0</v>
      </c>
      <c r="H208" s="185"/>
      <c r="I208" s="184"/>
      <c r="J208" s="50">
        <f t="shared" si="61"/>
        <v>0</v>
      </c>
      <c r="K208" s="185"/>
      <c r="L208" s="184"/>
      <c r="M208" s="50">
        <f t="shared" si="62"/>
        <v>0</v>
      </c>
      <c r="N208" s="185"/>
      <c r="O208" s="71"/>
      <c r="P208" s="50">
        <f t="shared" si="63"/>
        <v>0</v>
      </c>
      <c r="Q208" s="185"/>
      <c r="R208" s="71"/>
      <c r="S208" s="50">
        <f t="shared" si="64"/>
        <v>0</v>
      </c>
      <c r="T208" s="185"/>
      <c r="U208" s="71"/>
      <c r="V208" s="50">
        <f t="shared" si="65"/>
        <v>0</v>
      </c>
      <c r="W208" s="185"/>
      <c r="X208" s="71"/>
      <c r="Y208" s="50">
        <f t="shared" si="66"/>
        <v>0</v>
      </c>
      <c r="Z208" s="185"/>
      <c r="AA208" s="71"/>
      <c r="AB208" s="51">
        <f t="shared" si="67"/>
        <v>0</v>
      </c>
    </row>
    <row r="209" spans="1:28" ht="25.5" x14ac:dyDescent="0.3">
      <c r="A209" s="152" t="s">
        <v>142</v>
      </c>
      <c r="B209" s="266">
        <f>IF(C207=0,0,(C207+C208))</f>
        <v>0</v>
      </c>
      <c r="C209" s="71"/>
      <c r="D209" s="50">
        <f t="shared" si="59"/>
        <v>0</v>
      </c>
      <c r="E209" s="266">
        <f>IF(F207=0,0,(F207+F208))</f>
        <v>0</v>
      </c>
      <c r="F209" s="71"/>
      <c r="G209" s="50">
        <f t="shared" si="60"/>
        <v>0</v>
      </c>
      <c r="H209" s="266">
        <f>IF(I207=0,0,(I207+I208))</f>
        <v>0</v>
      </c>
      <c r="I209" s="71"/>
      <c r="J209" s="50">
        <f t="shared" si="61"/>
        <v>0</v>
      </c>
      <c r="K209" s="266">
        <f>IF(L207=0,0,(L207+L208))</f>
        <v>0</v>
      </c>
      <c r="L209" s="71"/>
      <c r="M209" s="50">
        <f t="shared" si="62"/>
        <v>0</v>
      </c>
      <c r="N209" s="266">
        <f>IF(O207=0,0,(O207+O208))</f>
        <v>0</v>
      </c>
      <c r="O209" s="71"/>
      <c r="P209" s="50">
        <f t="shared" si="63"/>
        <v>0</v>
      </c>
      <c r="Q209" s="266">
        <f>IF(R207=0,0,(R207+R208))</f>
        <v>0</v>
      </c>
      <c r="R209" s="71"/>
      <c r="S209" s="50">
        <f t="shared" si="64"/>
        <v>0</v>
      </c>
      <c r="T209" s="266">
        <f>IF(U207=0,0,(U207+U208))</f>
        <v>0</v>
      </c>
      <c r="U209" s="71"/>
      <c r="V209" s="50">
        <f t="shared" si="65"/>
        <v>0</v>
      </c>
      <c r="W209" s="266">
        <f>IF(X207=0,0,(X207+X208))</f>
        <v>0</v>
      </c>
      <c r="X209" s="71"/>
      <c r="Y209" s="50">
        <f t="shared" si="66"/>
        <v>0</v>
      </c>
      <c r="Z209" s="266">
        <f>IF(AA207=0,0,(AA207+AA208))</f>
        <v>0</v>
      </c>
      <c r="AA209" s="71"/>
      <c r="AB209" s="51">
        <f t="shared" si="67"/>
        <v>0</v>
      </c>
    </row>
    <row r="210" spans="1:28" ht="25.5" x14ac:dyDescent="0.3">
      <c r="A210" s="152" t="s">
        <v>270</v>
      </c>
      <c r="B210" s="266">
        <f>IF(C207=0,0,C207)</f>
        <v>0</v>
      </c>
      <c r="C210" s="71"/>
      <c r="D210" s="50">
        <f t="shared" si="59"/>
        <v>0</v>
      </c>
      <c r="E210" s="266">
        <f>IF(F207=0,0,F207)</f>
        <v>0</v>
      </c>
      <c r="F210" s="71"/>
      <c r="G210" s="50">
        <f t="shared" si="60"/>
        <v>0</v>
      </c>
      <c r="H210" s="266">
        <f>IF(I207=0,0,I207)</f>
        <v>0</v>
      </c>
      <c r="I210" s="71"/>
      <c r="J210" s="50">
        <f t="shared" si="61"/>
        <v>0</v>
      </c>
      <c r="K210" s="266">
        <f>IF(L207=0,0,L207)</f>
        <v>0</v>
      </c>
      <c r="L210" s="71"/>
      <c r="M210" s="50">
        <f t="shared" si="62"/>
        <v>0</v>
      </c>
      <c r="N210" s="266">
        <f>IF(O207=0,0,O207)</f>
        <v>0</v>
      </c>
      <c r="O210" s="71"/>
      <c r="P210" s="50">
        <f t="shared" si="63"/>
        <v>0</v>
      </c>
      <c r="Q210" s="266">
        <f>IF(R207=0,0,R207)</f>
        <v>0</v>
      </c>
      <c r="R210" s="71"/>
      <c r="S210" s="50">
        <f t="shared" si="64"/>
        <v>0</v>
      </c>
      <c r="T210" s="266">
        <f>IF(U207=0,0,U207)</f>
        <v>0</v>
      </c>
      <c r="U210" s="71"/>
      <c r="V210" s="50">
        <f t="shared" si="65"/>
        <v>0</v>
      </c>
      <c r="W210" s="266">
        <f>IF(X207=0,0,X207)</f>
        <v>0</v>
      </c>
      <c r="X210" s="71"/>
      <c r="Y210" s="50">
        <f t="shared" si="66"/>
        <v>0</v>
      </c>
      <c r="Z210" s="266">
        <f>IF(AA207=0,0,AA207)</f>
        <v>0</v>
      </c>
      <c r="AA210" s="71"/>
      <c r="AB210" s="51">
        <f t="shared" si="67"/>
        <v>0</v>
      </c>
    </row>
    <row r="211" spans="1:28" ht="25.5" x14ac:dyDescent="0.3">
      <c r="A211" s="152" t="s">
        <v>271</v>
      </c>
      <c r="B211" s="266">
        <f>IF(C208=0,0,C208)</f>
        <v>0</v>
      </c>
      <c r="C211" s="71"/>
      <c r="D211" s="50">
        <f t="shared" si="59"/>
        <v>0</v>
      </c>
      <c r="E211" s="266">
        <f>IF(F208=0,0,F208)</f>
        <v>0</v>
      </c>
      <c r="F211" s="71"/>
      <c r="G211" s="50">
        <f t="shared" si="60"/>
        <v>0</v>
      </c>
      <c r="H211" s="266">
        <f>IF(I208=0,0,I208)</f>
        <v>0</v>
      </c>
      <c r="I211" s="71"/>
      <c r="J211" s="50">
        <f t="shared" si="61"/>
        <v>0</v>
      </c>
      <c r="K211" s="266">
        <f>IF(L208=0,0,L208)</f>
        <v>0</v>
      </c>
      <c r="L211" s="71"/>
      <c r="M211" s="50">
        <f t="shared" si="62"/>
        <v>0</v>
      </c>
      <c r="N211" s="266">
        <f>IF(O208=0,0,O208)</f>
        <v>0</v>
      </c>
      <c r="O211" s="71"/>
      <c r="P211" s="50">
        <f t="shared" si="63"/>
        <v>0</v>
      </c>
      <c r="Q211" s="266">
        <f>IF(R208=0,0,R208)</f>
        <v>0</v>
      </c>
      <c r="R211" s="71"/>
      <c r="S211" s="50">
        <f t="shared" si="64"/>
        <v>0</v>
      </c>
      <c r="T211" s="266">
        <f>IF(U208=0,0,U208)</f>
        <v>0</v>
      </c>
      <c r="U211" s="71"/>
      <c r="V211" s="50">
        <f t="shared" si="65"/>
        <v>0</v>
      </c>
      <c r="W211" s="266">
        <f>IF(X208=0,0,X208)</f>
        <v>0</v>
      </c>
      <c r="X211" s="71"/>
      <c r="Y211" s="50">
        <f t="shared" si="66"/>
        <v>0</v>
      </c>
      <c r="Z211" s="266">
        <f>IF(AA208=0,0,AA208)</f>
        <v>0</v>
      </c>
      <c r="AA211" s="71"/>
      <c r="AB211" s="51">
        <f t="shared" si="67"/>
        <v>0</v>
      </c>
    </row>
    <row r="212" spans="1:28" ht="25.5" x14ac:dyDescent="0.3">
      <c r="A212" s="152" t="s">
        <v>143</v>
      </c>
      <c r="B212" s="266">
        <f>IF(C210=0,0,(C210+C211))</f>
        <v>0</v>
      </c>
      <c r="C212" s="71"/>
      <c r="D212" s="50">
        <f t="shared" si="59"/>
        <v>0</v>
      </c>
      <c r="E212" s="266">
        <f>IF(F210=0,0,(F210+F211))</f>
        <v>0</v>
      </c>
      <c r="F212" s="71"/>
      <c r="G212" s="50">
        <f t="shared" si="60"/>
        <v>0</v>
      </c>
      <c r="H212" s="266">
        <f>IF(I210=0,0,(I210+I211))</f>
        <v>0</v>
      </c>
      <c r="I212" s="71"/>
      <c r="J212" s="50">
        <f t="shared" si="61"/>
        <v>0</v>
      </c>
      <c r="K212" s="266">
        <f>IF(L210=0,0,(L210+L211))</f>
        <v>0</v>
      </c>
      <c r="L212" s="71"/>
      <c r="M212" s="50">
        <f t="shared" si="62"/>
        <v>0</v>
      </c>
      <c r="N212" s="266">
        <f>IF(O210=0,0,(O210+O211))</f>
        <v>0</v>
      </c>
      <c r="O212" s="71"/>
      <c r="P212" s="50">
        <f t="shared" si="63"/>
        <v>0</v>
      </c>
      <c r="Q212" s="266">
        <f>IF(R210=0,0,(R210+R211))</f>
        <v>0</v>
      </c>
      <c r="R212" s="71"/>
      <c r="S212" s="50">
        <f t="shared" si="64"/>
        <v>0</v>
      </c>
      <c r="T212" s="266">
        <f>IF(U210=0,0,(U210+U211))</f>
        <v>0</v>
      </c>
      <c r="U212" s="71"/>
      <c r="V212" s="50">
        <f t="shared" si="65"/>
        <v>0</v>
      </c>
      <c r="W212" s="266">
        <f>IF(X210=0,0,(X210+X211))</f>
        <v>0</v>
      </c>
      <c r="X212" s="71"/>
      <c r="Y212" s="50">
        <f t="shared" si="66"/>
        <v>0</v>
      </c>
      <c r="Z212" s="266">
        <f>IF(AA210=0,0,(AA210+AA211))</f>
        <v>0</v>
      </c>
      <c r="AA212" s="71"/>
      <c r="AB212" s="51">
        <f t="shared" si="67"/>
        <v>0</v>
      </c>
    </row>
    <row r="213" spans="1:28" x14ac:dyDescent="0.3">
      <c r="A213" s="16" t="s">
        <v>144</v>
      </c>
      <c r="B213" s="71"/>
      <c r="C213" s="71"/>
      <c r="D213" s="50">
        <f t="shared" si="59"/>
        <v>0</v>
      </c>
      <c r="E213" s="71"/>
      <c r="F213" s="71"/>
      <c r="G213" s="50">
        <f t="shared" si="60"/>
        <v>0</v>
      </c>
      <c r="H213" s="52"/>
      <c r="I213" s="71"/>
      <c r="J213" s="50">
        <f t="shared" si="61"/>
        <v>0</v>
      </c>
      <c r="K213" s="71"/>
      <c r="L213" s="71"/>
      <c r="M213" s="50">
        <f t="shared" si="62"/>
        <v>0</v>
      </c>
      <c r="N213" s="69"/>
      <c r="O213" s="71"/>
      <c r="P213" s="50">
        <f t="shared" si="63"/>
        <v>0</v>
      </c>
      <c r="Q213" s="69"/>
      <c r="R213" s="71"/>
      <c r="S213" s="50">
        <f t="shared" si="64"/>
        <v>0</v>
      </c>
      <c r="T213" s="71"/>
      <c r="U213" s="71"/>
      <c r="V213" s="50">
        <f t="shared" si="65"/>
        <v>0</v>
      </c>
      <c r="W213" s="71"/>
      <c r="X213" s="71"/>
      <c r="Y213" s="50">
        <f t="shared" si="66"/>
        <v>0</v>
      </c>
      <c r="Z213" s="71"/>
      <c r="AA213" s="71"/>
      <c r="AB213" s="51">
        <f t="shared" si="67"/>
        <v>0</v>
      </c>
    </row>
    <row r="214" spans="1:28" ht="25.5" x14ac:dyDescent="0.3">
      <c r="A214" s="152" t="s">
        <v>145</v>
      </c>
      <c r="B214" s="71"/>
      <c r="C214" s="71"/>
      <c r="D214" s="50">
        <f t="shared" si="59"/>
        <v>0</v>
      </c>
      <c r="E214" s="71"/>
      <c r="F214" s="71"/>
      <c r="G214" s="50">
        <f t="shared" si="60"/>
        <v>0</v>
      </c>
      <c r="H214" s="52"/>
      <c r="I214" s="71"/>
      <c r="J214" s="50">
        <f t="shared" si="61"/>
        <v>0</v>
      </c>
      <c r="K214" s="71"/>
      <c r="L214" s="71"/>
      <c r="M214" s="50">
        <f t="shared" si="62"/>
        <v>0</v>
      </c>
      <c r="N214" s="69"/>
      <c r="O214" s="71"/>
      <c r="P214" s="50">
        <f t="shared" si="63"/>
        <v>0</v>
      </c>
      <c r="Q214" s="69"/>
      <c r="R214" s="71"/>
      <c r="S214" s="50">
        <f t="shared" si="64"/>
        <v>0</v>
      </c>
      <c r="T214" s="71"/>
      <c r="U214" s="71"/>
      <c r="V214" s="50">
        <f t="shared" si="65"/>
        <v>0</v>
      </c>
      <c r="W214" s="71"/>
      <c r="X214" s="71"/>
      <c r="Y214" s="50">
        <f t="shared" si="66"/>
        <v>0</v>
      </c>
      <c r="Z214" s="71"/>
      <c r="AA214" s="71"/>
      <c r="AB214" s="51">
        <f t="shared" si="67"/>
        <v>0</v>
      </c>
    </row>
    <row r="215" spans="1:28" x14ac:dyDescent="0.3">
      <c r="A215" s="323" t="s">
        <v>146</v>
      </c>
      <c r="B215" s="75"/>
      <c r="C215" s="75"/>
      <c r="D215" s="55">
        <f t="shared" si="59"/>
        <v>0</v>
      </c>
      <c r="E215" s="75"/>
      <c r="F215" s="75"/>
      <c r="G215" s="55">
        <f t="shared" si="60"/>
        <v>0</v>
      </c>
      <c r="H215" s="56"/>
      <c r="I215" s="75"/>
      <c r="J215" s="55">
        <f t="shared" si="61"/>
        <v>0</v>
      </c>
      <c r="K215" s="75"/>
      <c r="L215" s="75"/>
      <c r="M215" s="55">
        <f t="shared" si="62"/>
        <v>0</v>
      </c>
      <c r="N215" s="74"/>
      <c r="O215" s="75"/>
      <c r="P215" s="55">
        <f t="shared" si="63"/>
        <v>0</v>
      </c>
      <c r="Q215" s="74"/>
      <c r="R215" s="75"/>
      <c r="S215" s="55">
        <f t="shared" si="64"/>
        <v>0</v>
      </c>
      <c r="T215" s="75"/>
      <c r="U215" s="75"/>
      <c r="V215" s="55">
        <f t="shared" si="65"/>
        <v>0</v>
      </c>
      <c r="W215" s="75"/>
      <c r="X215" s="75"/>
      <c r="Y215" s="55">
        <f t="shared" si="66"/>
        <v>0</v>
      </c>
      <c r="Z215" s="75"/>
      <c r="AA215" s="75"/>
      <c r="AB215" s="57">
        <f t="shared" si="67"/>
        <v>0</v>
      </c>
    </row>
    <row r="216" spans="1:28" x14ac:dyDescent="0.3">
      <c r="A216" s="418" t="s">
        <v>147</v>
      </c>
      <c r="B216" s="418"/>
      <c r="C216" s="418"/>
      <c r="D216" s="418"/>
      <c r="E216" s="418"/>
      <c r="F216" s="418"/>
      <c r="G216" s="418"/>
      <c r="H216" s="418"/>
      <c r="I216" s="418"/>
      <c r="J216" s="418"/>
      <c r="K216" s="418"/>
      <c r="L216" s="418"/>
      <c r="M216" s="418"/>
      <c r="N216" s="418"/>
      <c r="O216" s="418"/>
      <c r="P216" s="418"/>
      <c r="Q216" s="418"/>
      <c r="R216" s="418"/>
      <c r="S216" s="418"/>
      <c r="T216" s="418"/>
      <c r="U216" s="418"/>
      <c r="V216" s="418"/>
      <c r="W216" s="418"/>
      <c r="X216" s="418"/>
      <c r="Y216" s="418"/>
    </row>
    <row r="217" spans="1:28" x14ac:dyDescent="0.3">
      <c r="A217" s="419" t="s">
        <v>148</v>
      </c>
      <c r="B217" s="419"/>
      <c r="C217" s="419"/>
      <c r="D217" s="419"/>
      <c r="E217" s="419"/>
      <c r="F217" s="419"/>
      <c r="G217" s="419"/>
      <c r="H217" s="419"/>
      <c r="I217" s="419"/>
      <c r="J217" s="419"/>
      <c r="K217" s="419"/>
      <c r="L217" s="419"/>
      <c r="M217" s="419"/>
      <c r="N217" s="419"/>
      <c r="O217" s="419"/>
      <c r="P217" s="419"/>
      <c r="Q217" s="419"/>
      <c r="R217" s="419"/>
      <c r="S217" s="419"/>
      <c r="T217" s="419"/>
      <c r="U217" s="419"/>
      <c r="V217" s="419"/>
      <c r="W217" s="419"/>
      <c r="X217" s="419"/>
      <c r="Y217" s="419"/>
    </row>
    <row r="218" spans="1:28" x14ac:dyDescent="0.3">
      <c r="A218" s="420" t="s">
        <v>149</v>
      </c>
      <c r="B218" s="420"/>
      <c r="C218" s="420"/>
      <c r="D218" s="420"/>
      <c r="E218" s="420"/>
      <c r="F218" s="420"/>
      <c r="G218" s="420"/>
      <c r="H218" s="420"/>
      <c r="I218" s="420"/>
      <c r="J218" s="420"/>
      <c r="K218" s="420"/>
      <c r="L218" s="420"/>
      <c r="M218" s="420"/>
      <c r="N218" s="420"/>
      <c r="O218" s="420"/>
      <c r="P218" s="420"/>
      <c r="Q218" s="420"/>
      <c r="R218" s="420"/>
      <c r="S218" s="420"/>
      <c r="T218" s="420"/>
      <c r="U218" s="420"/>
      <c r="V218" s="420"/>
      <c r="W218" s="420"/>
      <c r="X218" s="420"/>
      <c r="Y218" s="420"/>
    </row>
    <row r="219" spans="1:28" x14ac:dyDescent="0.3">
      <c r="A219" s="439" t="s">
        <v>150</v>
      </c>
      <c r="B219" s="439"/>
      <c r="C219" s="439"/>
      <c r="D219" s="439"/>
      <c r="E219" s="439"/>
      <c r="F219" s="439"/>
      <c r="G219" s="439"/>
      <c r="H219" s="439"/>
      <c r="I219" s="439"/>
      <c r="J219" s="439"/>
      <c r="K219" s="439"/>
      <c r="L219" s="439"/>
      <c r="M219" s="439"/>
      <c r="N219" s="439"/>
      <c r="O219" s="439"/>
      <c r="P219" s="439"/>
      <c r="Q219" s="439"/>
      <c r="R219" s="439"/>
      <c r="S219" s="439"/>
      <c r="T219" s="439"/>
      <c r="U219" s="439"/>
      <c r="V219" s="439"/>
      <c r="W219" s="439"/>
      <c r="X219" s="439"/>
      <c r="Y219" s="439"/>
    </row>
    <row r="220" spans="1:28" x14ac:dyDescent="0.3">
      <c r="A220" s="439" t="s">
        <v>151</v>
      </c>
      <c r="B220" s="439"/>
      <c r="C220" s="439"/>
      <c r="D220" s="439"/>
      <c r="E220" s="439"/>
      <c r="F220" s="439"/>
      <c r="G220" s="439"/>
      <c r="H220" s="439"/>
      <c r="I220" s="439"/>
      <c r="J220" s="439"/>
      <c r="K220" s="439"/>
      <c r="L220" s="439"/>
      <c r="M220" s="439"/>
      <c r="N220" s="439"/>
      <c r="O220" s="439"/>
      <c r="P220" s="439"/>
      <c r="Q220" s="439"/>
      <c r="R220" s="439"/>
      <c r="S220" s="439"/>
      <c r="T220" s="439"/>
      <c r="U220" s="439"/>
      <c r="V220" s="439"/>
      <c r="W220" s="439"/>
      <c r="X220" s="439"/>
      <c r="Y220" s="439"/>
    </row>
    <row r="221" spans="1:28" x14ac:dyDescent="0.3">
      <c r="A221" s="240"/>
      <c r="B221" s="240"/>
      <c r="C221" s="240"/>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row>
    <row r="222" spans="1:28" x14ac:dyDescent="0.3">
      <c r="A222" s="197" t="s">
        <v>152</v>
      </c>
      <c r="B222" s="198"/>
      <c r="C222" s="198"/>
      <c r="D222" s="269"/>
      <c r="E222" s="269"/>
      <c r="F222" s="269"/>
      <c r="G222" s="269"/>
      <c r="H222" s="269"/>
      <c r="I222" s="269"/>
      <c r="J222" s="269"/>
      <c r="K222" s="269"/>
      <c r="L222" s="269"/>
      <c r="M222" s="269"/>
      <c r="N222" s="269"/>
      <c r="O222" s="269"/>
      <c r="P222" s="269"/>
      <c r="Q222" s="269"/>
      <c r="R222" s="269"/>
      <c r="S222" s="269"/>
    </row>
    <row r="223" spans="1:28" x14ac:dyDescent="0.3">
      <c r="A223" s="394" t="s">
        <v>67</v>
      </c>
      <c r="B223" s="371">
        <v>2013</v>
      </c>
      <c r="C223" s="330"/>
      <c r="D223" s="371">
        <v>2014</v>
      </c>
      <c r="E223" s="371"/>
      <c r="F223" s="371">
        <v>2015</v>
      </c>
      <c r="G223" s="371"/>
      <c r="H223" s="371">
        <v>2016</v>
      </c>
      <c r="I223" s="371"/>
      <c r="J223" s="330">
        <v>2017</v>
      </c>
      <c r="K223" s="358"/>
      <c r="L223" s="358"/>
      <c r="M223" s="331"/>
      <c r="N223" s="371">
        <v>2018</v>
      </c>
      <c r="O223" s="371"/>
      <c r="P223" s="371">
        <v>2018</v>
      </c>
      <c r="Q223" s="371"/>
      <c r="R223" s="371">
        <v>2018</v>
      </c>
      <c r="S223" s="371"/>
    </row>
    <row r="224" spans="1:28" x14ac:dyDescent="0.3">
      <c r="A224" s="440"/>
      <c r="B224" s="371"/>
      <c r="C224" s="330"/>
      <c r="D224" s="371"/>
      <c r="E224" s="371"/>
      <c r="F224" s="371"/>
      <c r="G224" s="371"/>
      <c r="H224" s="371"/>
      <c r="I224" s="371"/>
      <c r="J224" s="371" t="s">
        <v>259</v>
      </c>
      <c r="K224" s="371"/>
      <c r="L224" s="371" t="s">
        <v>260</v>
      </c>
      <c r="M224" s="371"/>
      <c r="N224" s="371"/>
      <c r="O224" s="371"/>
      <c r="P224" s="371"/>
      <c r="Q224" s="371"/>
      <c r="R224" s="371"/>
      <c r="S224" s="371"/>
    </row>
    <row r="225" spans="1:19" x14ac:dyDescent="0.3">
      <c r="A225" s="440"/>
      <c r="B225" s="267" t="s">
        <v>90</v>
      </c>
      <c r="C225" s="268" t="s">
        <v>69</v>
      </c>
      <c r="D225" s="267" t="s">
        <v>90</v>
      </c>
      <c r="E225" s="267" t="s">
        <v>69</v>
      </c>
      <c r="F225" s="267" t="s">
        <v>90</v>
      </c>
      <c r="G225" s="267" t="s">
        <v>69</v>
      </c>
      <c r="H225" s="267" t="s">
        <v>90</v>
      </c>
      <c r="I225" s="267" t="s">
        <v>69</v>
      </c>
      <c r="J225" s="267" t="s">
        <v>90</v>
      </c>
      <c r="K225" s="267" t="s">
        <v>69</v>
      </c>
      <c r="L225" s="267" t="s">
        <v>90</v>
      </c>
      <c r="M225" s="267" t="s">
        <v>69</v>
      </c>
      <c r="N225" s="267" t="s">
        <v>90</v>
      </c>
      <c r="O225" s="267" t="s">
        <v>69</v>
      </c>
      <c r="P225" s="267" t="s">
        <v>90</v>
      </c>
      <c r="Q225" s="267" t="s">
        <v>69</v>
      </c>
      <c r="R225" s="267" t="s">
        <v>90</v>
      </c>
      <c r="S225" s="267" t="s">
        <v>69</v>
      </c>
    </row>
    <row r="226" spans="1:19" x14ac:dyDescent="0.3">
      <c r="A226" s="113" t="s">
        <v>153</v>
      </c>
      <c r="B226" s="368"/>
      <c r="C226" s="368"/>
      <c r="D226" s="368"/>
      <c r="E226" s="368"/>
      <c r="F226" s="368"/>
      <c r="G226" s="368"/>
      <c r="H226" s="368"/>
      <c r="I226" s="368"/>
      <c r="J226" s="368"/>
      <c r="K226" s="368"/>
      <c r="L226" s="368"/>
      <c r="M226" s="368"/>
      <c r="N226" s="368"/>
      <c r="O226" s="368"/>
      <c r="P226" s="368"/>
      <c r="Q226" s="368"/>
      <c r="R226" s="368"/>
      <c r="S226" s="369"/>
    </row>
    <row r="227" spans="1:19" x14ac:dyDescent="0.3">
      <c r="A227" s="114" t="s">
        <v>154</v>
      </c>
      <c r="B227" s="49"/>
      <c r="C227" s="50">
        <f>IF(B227=0,0,B227*100/(B227+B228+B229))</f>
        <v>0</v>
      </c>
      <c r="D227" s="49"/>
      <c r="E227" s="50">
        <f t="shared" ref="E227" si="68">IF(D227=0,0,D227*100/(D227+D228+D229))</f>
        <v>0</v>
      </c>
      <c r="F227" s="52"/>
      <c r="G227" s="50">
        <f t="shared" ref="G227" si="69">IF(F227=0,0,F227*100/(F227+F228+F229))</f>
        <v>0</v>
      </c>
      <c r="H227" s="49"/>
      <c r="I227" s="50">
        <f t="shared" ref="I227" si="70">IF(H227=0,0,H227*100/(H227+H228+H229))</f>
        <v>0</v>
      </c>
      <c r="J227" s="49"/>
      <c r="K227" s="50">
        <f t="shared" ref="K227" si="71">IF(J227=0,0,J227*100/(J227+J228+J229))</f>
        <v>0</v>
      </c>
      <c r="L227" s="49"/>
      <c r="M227" s="50">
        <f t="shared" ref="M227" si="72">IF(L227=0,0,L227*100/(L227+L228+L229))</f>
        <v>0</v>
      </c>
      <c r="N227" s="49"/>
      <c r="O227" s="50">
        <f t="shared" ref="O227" si="73">IF(N227=0,0,N227*100/(N227+N228+N229))</f>
        <v>0</v>
      </c>
      <c r="P227" s="49"/>
      <c r="Q227" s="50">
        <f t="shared" ref="Q227" si="74">IF(P227=0,0,P227*100/(P227+P228+P229))</f>
        <v>0</v>
      </c>
      <c r="R227" s="49"/>
      <c r="S227" s="51">
        <f t="shared" ref="S227" si="75">IF(R227=0,0,R227*100/(R227+R228+R229))</f>
        <v>0</v>
      </c>
    </row>
    <row r="228" spans="1:19" x14ac:dyDescent="0.3">
      <c r="A228" s="114" t="s">
        <v>155</v>
      </c>
      <c r="B228" s="49"/>
      <c r="C228" s="50">
        <f>IF(B228=0,0,B228*100/(B227+B228+B229))</f>
        <v>0</v>
      </c>
      <c r="D228" s="49"/>
      <c r="E228" s="50">
        <f t="shared" ref="E228" si="76">IF(D228=0,0,D228*100/(D227+D228+D229))</f>
        <v>0</v>
      </c>
      <c r="F228" s="52"/>
      <c r="G228" s="50">
        <f t="shared" ref="G228" si="77">IF(F228=0,0,F228*100/(F227+F228+F229))</f>
        <v>0</v>
      </c>
      <c r="H228" s="49"/>
      <c r="I228" s="50">
        <f t="shared" ref="I228" si="78">IF(H228=0,0,H228*100/(H227+H228+H229))</f>
        <v>0</v>
      </c>
      <c r="J228" s="49"/>
      <c r="K228" s="50">
        <f t="shared" ref="K228" si="79">IF(J228=0,0,J228*100/(J227+J228+J229))</f>
        <v>0</v>
      </c>
      <c r="L228" s="49"/>
      <c r="M228" s="50">
        <f t="shared" ref="M228" si="80">IF(L228=0,0,L228*100/(L227+L228+L229))</f>
        <v>0</v>
      </c>
      <c r="N228" s="49"/>
      <c r="O228" s="50">
        <f t="shared" ref="O228" si="81">IF(N228=0,0,N228*100/(N227+N228+N229))</f>
        <v>0</v>
      </c>
      <c r="P228" s="49"/>
      <c r="Q228" s="50">
        <f t="shared" ref="Q228" si="82">IF(P228=0,0,P228*100/(P227+P228+P229))</f>
        <v>0</v>
      </c>
      <c r="R228" s="49"/>
      <c r="S228" s="51">
        <f t="shared" ref="S228" si="83">IF(R228=0,0,R228*100/(R227+R228+R229))</f>
        <v>0</v>
      </c>
    </row>
    <row r="229" spans="1:19" x14ac:dyDescent="0.3">
      <c r="A229" s="114" t="s">
        <v>156</v>
      </c>
      <c r="B229" s="49"/>
      <c r="C229" s="50">
        <f>IF(B229=0,0,B229*100/(B227+B228+B229))</f>
        <v>0</v>
      </c>
      <c r="D229" s="49"/>
      <c r="E229" s="50">
        <f t="shared" ref="E229" si="84">IF(D229=0,0,D229*100/(D227+D228+D229))</f>
        <v>0</v>
      </c>
      <c r="F229" s="52"/>
      <c r="G229" s="50">
        <f t="shared" ref="G229" si="85">IF(F229=0,0,F229*100/(F227+F228+F229))</f>
        <v>0</v>
      </c>
      <c r="H229" s="49"/>
      <c r="I229" s="50">
        <f t="shared" ref="I229" si="86">IF(H229=0,0,H229*100/(H227+H228+H229))</f>
        <v>0</v>
      </c>
      <c r="J229" s="49"/>
      <c r="K229" s="50">
        <f t="shared" ref="K229" si="87">IF(J229=0,0,J229*100/(J227+J228+J229))</f>
        <v>0</v>
      </c>
      <c r="L229" s="49"/>
      <c r="M229" s="50">
        <f t="shared" ref="M229" si="88">IF(L229=0,0,L229*100/(L227+L228+L229))</f>
        <v>0</v>
      </c>
      <c r="N229" s="49"/>
      <c r="O229" s="50">
        <f t="shared" ref="O229" si="89">IF(N229=0,0,N229*100/(N227+N228+N229))</f>
        <v>0</v>
      </c>
      <c r="P229" s="49"/>
      <c r="Q229" s="50">
        <f t="shared" ref="Q229" si="90">IF(P229=0,0,P229*100/(P227+P228+P229))</f>
        <v>0</v>
      </c>
      <c r="R229" s="49"/>
      <c r="S229" s="51">
        <f t="shared" ref="S229" si="91">IF(R229=0,0,R229*100/(R227+R228+R229))</f>
        <v>0</v>
      </c>
    </row>
    <row r="230" spans="1:19" x14ac:dyDescent="0.3">
      <c r="A230" s="180" t="s">
        <v>157</v>
      </c>
      <c r="B230" s="367">
        <f>SUM(B227:B229)</f>
        <v>0</v>
      </c>
      <c r="C230" s="367"/>
      <c r="D230" s="367">
        <f t="shared" ref="D230" si="92">SUM(D227:D229)</f>
        <v>0</v>
      </c>
      <c r="E230" s="367"/>
      <c r="F230" s="367">
        <f t="shared" ref="F230" si="93">SUM(F227:F229)</f>
        <v>0</v>
      </c>
      <c r="G230" s="367"/>
      <c r="H230" s="367">
        <f t="shared" ref="H230" si="94">SUM(H227:H229)</f>
        <v>0</v>
      </c>
      <c r="I230" s="367"/>
      <c r="J230" s="367">
        <f t="shared" ref="J230" si="95">SUM(J227:J229)</f>
        <v>0</v>
      </c>
      <c r="K230" s="367"/>
      <c r="L230" s="367">
        <f t="shared" ref="L230" si="96">SUM(L227:L229)</f>
        <v>0</v>
      </c>
      <c r="M230" s="367"/>
      <c r="N230" s="367">
        <f t="shared" ref="N230" si="97">SUM(N227:N229)</f>
        <v>0</v>
      </c>
      <c r="O230" s="367"/>
      <c r="P230" s="367">
        <f t="shared" ref="P230" si="98">SUM(P227:P229)</f>
        <v>0</v>
      </c>
      <c r="Q230" s="367"/>
      <c r="R230" s="367">
        <f t="shared" ref="R230" si="99">SUM(R227:R229)</f>
        <v>0</v>
      </c>
      <c r="S230" s="370"/>
    </row>
    <row r="231" spans="1:19" x14ac:dyDescent="0.3">
      <c r="A231" s="4"/>
      <c r="B231" s="78"/>
      <c r="C231" s="76"/>
      <c r="D231" s="78"/>
      <c r="E231" s="76"/>
      <c r="F231" s="78"/>
      <c r="G231" s="76"/>
      <c r="H231" s="78"/>
      <c r="I231" s="76"/>
      <c r="J231" s="78"/>
      <c r="K231" s="76"/>
      <c r="L231" s="76"/>
      <c r="M231" s="76"/>
      <c r="N231" s="78"/>
      <c r="O231" s="76"/>
      <c r="P231" s="78"/>
      <c r="Q231" s="76"/>
    </row>
    <row r="232" spans="1:19" x14ac:dyDescent="0.3">
      <c r="A232" s="20" t="s">
        <v>158</v>
      </c>
      <c r="B232" s="199"/>
      <c r="C232" s="199"/>
      <c r="D232" s="199"/>
      <c r="E232" s="199"/>
      <c r="F232" s="199"/>
      <c r="G232" s="199"/>
      <c r="H232" s="199"/>
      <c r="I232" s="199"/>
      <c r="J232" s="199"/>
      <c r="K232" s="199"/>
      <c r="L232" s="199"/>
      <c r="M232" s="199"/>
      <c r="N232" s="199"/>
      <c r="O232" s="200"/>
      <c r="P232" s="199"/>
      <c r="Q232" s="200"/>
      <c r="R232" s="199"/>
      <c r="S232" s="200"/>
    </row>
    <row r="233" spans="1:19" x14ac:dyDescent="0.3">
      <c r="A233" s="436" t="s">
        <v>67</v>
      </c>
      <c r="B233" s="359">
        <v>2013</v>
      </c>
      <c r="C233" s="359"/>
      <c r="D233" s="359">
        <v>2014</v>
      </c>
      <c r="E233" s="359"/>
      <c r="F233" s="359">
        <v>2015</v>
      </c>
      <c r="G233" s="359"/>
      <c r="H233" s="359">
        <v>2016</v>
      </c>
      <c r="I233" s="359"/>
      <c r="J233" s="360">
        <v>2017</v>
      </c>
      <c r="K233" s="362"/>
      <c r="L233" s="362"/>
      <c r="M233" s="361"/>
      <c r="N233" s="359">
        <v>2018</v>
      </c>
      <c r="O233" s="359"/>
      <c r="P233" s="359">
        <v>2019</v>
      </c>
      <c r="Q233" s="359"/>
      <c r="R233" s="359">
        <v>2020</v>
      </c>
      <c r="S233" s="359"/>
    </row>
    <row r="234" spans="1:19" x14ac:dyDescent="0.3">
      <c r="A234" s="437"/>
      <c r="B234" s="359"/>
      <c r="C234" s="359"/>
      <c r="D234" s="359"/>
      <c r="E234" s="359"/>
      <c r="F234" s="359"/>
      <c r="G234" s="359"/>
      <c r="H234" s="359"/>
      <c r="I234" s="359"/>
      <c r="J234" s="360" t="s">
        <v>259</v>
      </c>
      <c r="K234" s="361"/>
      <c r="L234" s="360" t="s">
        <v>260</v>
      </c>
      <c r="M234" s="361"/>
      <c r="N234" s="359"/>
      <c r="O234" s="359"/>
      <c r="P234" s="359"/>
      <c r="Q234" s="359"/>
      <c r="R234" s="359"/>
      <c r="S234" s="359"/>
    </row>
    <row r="235" spans="1:19" x14ac:dyDescent="0.3">
      <c r="A235" s="438"/>
      <c r="B235" s="271" t="s">
        <v>159</v>
      </c>
      <c r="C235" s="271" t="s">
        <v>160</v>
      </c>
      <c r="D235" s="271" t="s">
        <v>159</v>
      </c>
      <c r="E235" s="271" t="s">
        <v>160</v>
      </c>
      <c r="F235" s="271" t="s">
        <v>159</v>
      </c>
      <c r="G235" s="271" t="s">
        <v>160</v>
      </c>
      <c r="H235" s="271" t="s">
        <v>159</v>
      </c>
      <c r="I235" s="271" t="s">
        <v>160</v>
      </c>
      <c r="J235" s="271" t="s">
        <v>159</v>
      </c>
      <c r="K235" s="271" t="s">
        <v>160</v>
      </c>
      <c r="L235" s="271" t="s">
        <v>159</v>
      </c>
      <c r="M235" s="271" t="s">
        <v>160</v>
      </c>
      <c r="N235" s="271" t="s">
        <v>159</v>
      </c>
      <c r="O235" s="271" t="s">
        <v>160</v>
      </c>
      <c r="P235" s="271" t="s">
        <v>159</v>
      </c>
      <c r="Q235" s="271" t="s">
        <v>160</v>
      </c>
      <c r="R235" s="271" t="s">
        <v>159</v>
      </c>
      <c r="S235" s="271" t="s">
        <v>160</v>
      </c>
    </row>
    <row r="236" spans="1:19" x14ac:dyDescent="0.3">
      <c r="A236" s="1" t="s">
        <v>161</v>
      </c>
      <c r="B236" s="59"/>
      <c r="C236" s="59"/>
      <c r="D236" s="59"/>
      <c r="E236" s="59"/>
      <c r="F236" s="59"/>
      <c r="G236" s="59"/>
      <c r="H236" s="59"/>
      <c r="I236" s="59"/>
      <c r="J236" s="59"/>
      <c r="K236" s="59"/>
      <c r="L236" s="59"/>
      <c r="M236" s="59"/>
      <c r="N236" s="59"/>
      <c r="O236" s="59"/>
      <c r="P236" s="59"/>
      <c r="Q236" s="59"/>
      <c r="R236" s="59"/>
      <c r="S236" s="80"/>
    </row>
    <row r="237" spans="1:19" x14ac:dyDescent="0.3">
      <c r="A237" s="16" t="s">
        <v>162</v>
      </c>
      <c r="B237" s="49"/>
      <c r="C237" s="49"/>
      <c r="D237" s="49"/>
      <c r="E237" s="49"/>
      <c r="F237" s="49"/>
      <c r="G237" s="49"/>
      <c r="H237" s="49"/>
      <c r="I237" s="49"/>
      <c r="J237" s="49"/>
      <c r="K237" s="49"/>
      <c r="L237" s="49"/>
      <c r="M237" s="49"/>
      <c r="N237" s="49"/>
      <c r="O237" s="49"/>
      <c r="P237" s="49"/>
      <c r="Q237" s="49"/>
      <c r="R237" s="49"/>
      <c r="S237" s="81"/>
    </row>
    <row r="238" spans="1:19" x14ac:dyDescent="0.3">
      <c r="A238" s="16" t="s">
        <v>163</v>
      </c>
      <c r="B238" s="49"/>
      <c r="C238" s="49"/>
      <c r="D238" s="49"/>
      <c r="E238" s="49"/>
      <c r="F238" s="49"/>
      <c r="G238" s="49"/>
      <c r="H238" s="49"/>
      <c r="I238" s="49"/>
      <c r="J238" s="49"/>
      <c r="K238" s="49"/>
      <c r="L238" s="49"/>
      <c r="M238" s="49"/>
      <c r="N238" s="49"/>
      <c r="O238" s="49"/>
      <c r="P238" s="49"/>
      <c r="Q238" s="49"/>
      <c r="R238" s="49"/>
      <c r="S238" s="81"/>
    </row>
    <row r="239" spans="1:19" x14ac:dyDescent="0.3">
      <c r="A239" s="3" t="s">
        <v>164</v>
      </c>
      <c r="B239" s="82">
        <f t="shared" ref="B239:O239" si="100">SUM(B236:B238)</f>
        <v>0</v>
      </c>
      <c r="C239" s="82">
        <f t="shared" si="100"/>
        <v>0</v>
      </c>
      <c r="D239" s="82">
        <f t="shared" si="100"/>
        <v>0</v>
      </c>
      <c r="E239" s="82">
        <f t="shared" si="100"/>
        <v>0</v>
      </c>
      <c r="F239" s="82">
        <f t="shared" si="100"/>
        <v>0</v>
      </c>
      <c r="G239" s="82">
        <f t="shared" si="100"/>
        <v>0</v>
      </c>
      <c r="H239" s="82">
        <f t="shared" si="100"/>
        <v>0</v>
      </c>
      <c r="I239" s="82">
        <f t="shared" si="100"/>
        <v>0</v>
      </c>
      <c r="J239" s="82">
        <f t="shared" si="100"/>
        <v>0</v>
      </c>
      <c r="K239" s="82">
        <f t="shared" si="100"/>
        <v>0</v>
      </c>
      <c r="L239" s="82">
        <f t="shared" si="100"/>
        <v>0</v>
      </c>
      <c r="M239" s="82">
        <f t="shared" si="100"/>
        <v>0</v>
      </c>
      <c r="N239" s="82">
        <f t="shared" si="100"/>
        <v>0</v>
      </c>
      <c r="O239" s="121">
        <f t="shared" si="100"/>
        <v>0</v>
      </c>
      <c r="P239" s="82">
        <f t="shared" ref="P239:S239" si="101">SUM(P236:P238)</f>
        <v>0</v>
      </c>
      <c r="Q239" s="121">
        <f t="shared" si="101"/>
        <v>0</v>
      </c>
      <c r="R239" s="82">
        <f t="shared" si="101"/>
        <v>0</v>
      </c>
      <c r="S239" s="121">
        <f t="shared" si="101"/>
        <v>0</v>
      </c>
    </row>
    <row r="240" spans="1:19" x14ac:dyDescent="0.3">
      <c r="A240" s="45" t="s">
        <v>19</v>
      </c>
    </row>
    <row r="241" spans="1:28" x14ac:dyDescent="0.3">
      <c r="A241" s="45"/>
    </row>
    <row r="242" spans="1:28" x14ac:dyDescent="0.3">
      <c r="A242" s="363" t="s">
        <v>67</v>
      </c>
      <c r="B242" s="363">
        <v>2013</v>
      </c>
      <c r="C242" s="363">
        <v>2014</v>
      </c>
      <c r="D242" s="363">
        <v>2015</v>
      </c>
      <c r="E242" s="363">
        <v>2016</v>
      </c>
      <c r="F242" s="365">
        <v>2017</v>
      </c>
      <c r="G242" s="366"/>
      <c r="H242" s="363">
        <v>2018</v>
      </c>
      <c r="I242" s="363">
        <v>2019</v>
      </c>
      <c r="J242" s="363">
        <v>2020</v>
      </c>
    </row>
    <row r="243" spans="1:28" x14ac:dyDescent="0.3">
      <c r="A243" s="461"/>
      <c r="B243" s="364"/>
      <c r="C243" s="364"/>
      <c r="D243" s="364"/>
      <c r="E243" s="364"/>
      <c r="F243" s="249" t="s">
        <v>259</v>
      </c>
      <c r="G243" s="249" t="s">
        <v>260</v>
      </c>
      <c r="H243" s="364"/>
      <c r="I243" s="364"/>
      <c r="J243" s="364"/>
    </row>
    <row r="244" spans="1:28" x14ac:dyDescent="0.3">
      <c r="A244" s="364"/>
      <c r="B244" s="83" t="s">
        <v>69</v>
      </c>
      <c r="C244" s="83" t="s">
        <v>69</v>
      </c>
      <c r="D244" s="83" t="s">
        <v>69</v>
      </c>
      <c r="E244" s="83" t="s">
        <v>69</v>
      </c>
      <c r="F244" s="83" t="s">
        <v>69</v>
      </c>
      <c r="G244" s="83"/>
      <c r="H244" s="83" t="s">
        <v>69</v>
      </c>
      <c r="I244" s="83" t="s">
        <v>69</v>
      </c>
      <c r="J244" s="83" t="s">
        <v>69</v>
      </c>
    </row>
    <row r="245" spans="1:28" x14ac:dyDescent="0.3">
      <c r="A245" s="153" t="s">
        <v>165</v>
      </c>
      <c r="B245" s="272">
        <f>IFERROR(B236*100/T43,0)</f>
        <v>0</v>
      </c>
      <c r="C245" s="272">
        <f>IFERROR(D236*100/U43,0)</f>
        <v>0</v>
      </c>
      <c r="D245" s="272">
        <f>IFERROR(F236*100/V43,0)</f>
        <v>0</v>
      </c>
      <c r="E245" s="272">
        <f>IFERROR(H236*100/W43,0)</f>
        <v>0</v>
      </c>
      <c r="F245" s="272">
        <f>IFERROR(J236*100/X43,0)</f>
        <v>0</v>
      </c>
      <c r="G245" s="272">
        <f>IFERROR(K236*100/Y43,0)</f>
        <v>0</v>
      </c>
      <c r="H245" s="272">
        <f>IFERROR(N236*100/Z43,0)</f>
        <v>0</v>
      </c>
      <c r="I245" s="272">
        <f>IFERROR(O236*100/AA43,0)</f>
        <v>0</v>
      </c>
      <c r="J245" s="273">
        <f>IFERROR(P236*100/AB43,0)</f>
        <v>0</v>
      </c>
    </row>
    <row r="246" spans="1:28" x14ac:dyDescent="0.3">
      <c r="A246" s="155" t="s">
        <v>166</v>
      </c>
      <c r="B246" s="274">
        <f>IFERROR(B237*100/D77,0)</f>
        <v>0</v>
      </c>
      <c r="C246" s="274">
        <f>IFERROR(D237*100/G77,0)</f>
        <v>0</v>
      </c>
      <c r="D246" s="274">
        <f>IFERROR(F237*100/J77,0)</f>
        <v>0</v>
      </c>
      <c r="E246" s="274">
        <f>IFERROR(H237*100/M77,0)</f>
        <v>0</v>
      </c>
      <c r="F246" s="274">
        <f>IFERROR(J237*100/P77,0)</f>
        <v>0</v>
      </c>
      <c r="G246" s="274">
        <f>IFERROR(K237*100/S77,0)</f>
        <v>0</v>
      </c>
      <c r="H246" s="274">
        <f>IFERROR(N237*100/V77,0)</f>
        <v>0</v>
      </c>
      <c r="I246" s="274">
        <f>IFERROR(O237*100/Y77,0)</f>
        <v>0</v>
      </c>
      <c r="J246" s="275">
        <f>IFERROR(P237*100/AB77,0)</f>
        <v>0</v>
      </c>
    </row>
    <row r="247" spans="1:28" x14ac:dyDescent="0.3">
      <c r="A247" s="45" t="s">
        <v>19</v>
      </c>
      <c r="B247" s="129"/>
      <c r="C247" s="129"/>
      <c r="D247" s="129"/>
      <c r="E247" s="129"/>
      <c r="F247" s="129"/>
      <c r="G247" s="129"/>
      <c r="H247" s="129"/>
      <c r="I247" s="129"/>
    </row>
    <row r="248" spans="1:28" customFormat="1" ht="14.25" x14ac:dyDescent="0.2"/>
    <row r="249" spans="1:28" x14ac:dyDescent="0.3">
      <c r="A249" s="363" t="s">
        <v>67</v>
      </c>
      <c r="B249" s="468">
        <v>2013</v>
      </c>
      <c r="C249" s="469"/>
      <c r="D249" s="468">
        <v>2014</v>
      </c>
      <c r="E249" s="469"/>
      <c r="F249" s="468">
        <v>2015</v>
      </c>
      <c r="G249" s="469"/>
      <c r="H249" s="468">
        <v>2016</v>
      </c>
      <c r="I249" s="469"/>
      <c r="J249" s="365">
        <v>2017</v>
      </c>
      <c r="K249" s="467"/>
      <c r="L249" s="467"/>
      <c r="M249" s="366"/>
      <c r="N249" s="468">
        <v>2018</v>
      </c>
      <c r="O249" s="469"/>
      <c r="P249" s="468">
        <v>2019</v>
      </c>
      <c r="Q249" s="469"/>
      <c r="R249" s="468">
        <v>2020</v>
      </c>
      <c r="S249" s="469"/>
    </row>
    <row r="250" spans="1:28" x14ac:dyDescent="0.3">
      <c r="A250" s="461"/>
      <c r="B250" s="470"/>
      <c r="C250" s="471"/>
      <c r="D250" s="470"/>
      <c r="E250" s="471"/>
      <c r="F250" s="470"/>
      <c r="G250" s="471"/>
      <c r="H250" s="470"/>
      <c r="I250" s="471"/>
      <c r="J250" s="365" t="s">
        <v>259</v>
      </c>
      <c r="K250" s="467"/>
      <c r="L250" s="467" t="s">
        <v>260</v>
      </c>
      <c r="M250" s="366"/>
      <c r="N250" s="470"/>
      <c r="O250" s="471"/>
      <c r="P250" s="470"/>
      <c r="Q250" s="471"/>
      <c r="R250" s="470"/>
      <c r="S250" s="471"/>
    </row>
    <row r="251" spans="1:28" x14ac:dyDescent="0.3">
      <c r="A251" s="364"/>
      <c r="B251" s="83" t="s">
        <v>167</v>
      </c>
      <c r="C251" s="83" t="s">
        <v>69</v>
      </c>
      <c r="D251" s="83" t="s">
        <v>167</v>
      </c>
      <c r="E251" s="83" t="s">
        <v>69</v>
      </c>
      <c r="F251" s="83" t="s">
        <v>167</v>
      </c>
      <c r="G251" s="83" t="s">
        <v>69</v>
      </c>
      <c r="H251" s="83" t="s">
        <v>167</v>
      </c>
      <c r="I251" s="83" t="s">
        <v>69</v>
      </c>
      <c r="J251" s="83" t="s">
        <v>167</v>
      </c>
      <c r="K251" s="83" t="s">
        <v>69</v>
      </c>
      <c r="L251" s="83" t="s">
        <v>167</v>
      </c>
      <c r="M251" s="83" t="s">
        <v>69</v>
      </c>
      <c r="N251" s="83" t="s">
        <v>167</v>
      </c>
      <c r="O251" s="83" t="s">
        <v>69</v>
      </c>
      <c r="P251" s="83" t="s">
        <v>167</v>
      </c>
      <c r="Q251" s="83" t="s">
        <v>69</v>
      </c>
      <c r="R251" s="83" t="s">
        <v>167</v>
      </c>
      <c r="S251" s="83" t="s">
        <v>69</v>
      </c>
    </row>
    <row r="252" spans="1:28" x14ac:dyDescent="0.3">
      <c r="A252" s="193" t="s">
        <v>168</v>
      </c>
      <c r="B252" s="156"/>
      <c r="C252" s="276">
        <f>IF(B252=0,0,B252*100/B238)</f>
        <v>0</v>
      </c>
      <c r="D252" s="156"/>
      <c r="E252" s="276">
        <f>IF(D252=0,0,D252*100/D238)</f>
        <v>0</v>
      </c>
      <c r="F252" s="156"/>
      <c r="G252" s="276">
        <f>IF(F252=0,0,F252*100/F238)</f>
        <v>0</v>
      </c>
      <c r="H252" s="156"/>
      <c r="I252" s="276">
        <f>IF(H252=0,0,H252*100/H238)</f>
        <v>0</v>
      </c>
      <c r="J252" s="156"/>
      <c r="K252" s="276">
        <f>IF(J252=0,0,J252*100/J238)</f>
        <v>0</v>
      </c>
      <c r="L252" s="156"/>
      <c r="M252" s="276">
        <f>IF(L252=0,0,L252*100/L238)</f>
        <v>0</v>
      </c>
      <c r="N252" s="156"/>
      <c r="O252" s="277">
        <f>IF(N252=0,0,N252*100/N238)</f>
        <v>0</v>
      </c>
      <c r="P252" s="156"/>
      <c r="Q252" s="277">
        <f>IF(P252=0,0,P252*100/P238)</f>
        <v>0</v>
      </c>
      <c r="R252" s="156"/>
      <c r="S252" s="277">
        <f>IF(R252=0,0,R252*100/R238)</f>
        <v>0</v>
      </c>
      <c r="T252" s="157"/>
      <c r="U252" s="157"/>
      <c r="V252" s="157"/>
      <c r="W252" s="157"/>
      <c r="X252" s="157"/>
      <c r="Y252" s="157"/>
      <c r="Z252" s="157"/>
    </row>
    <row r="253" spans="1:28" customFormat="1" ht="14.25" x14ac:dyDescent="0.2">
      <c r="A253" s="466" t="s">
        <v>19</v>
      </c>
      <c r="B253" s="466"/>
      <c r="C253" s="466"/>
      <c r="D253" s="466"/>
      <c r="E253" s="466"/>
      <c r="F253" s="466"/>
      <c r="G253" s="466"/>
      <c r="H253" s="466"/>
      <c r="I253" s="466"/>
      <c r="J253" s="466"/>
      <c r="K253" s="466"/>
      <c r="L253" s="466"/>
      <c r="M253" s="466"/>
      <c r="N253" s="466"/>
      <c r="O253" s="466"/>
      <c r="P253" s="466"/>
      <c r="Q253" s="466"/>
      <c r="R253" s="466"/>
      <c r="S253" s="466"/>
      <c r="T253" s="466"/>
      <c r="U253" s="466"/>
      <c r="V253" s="466"/>
      <c r="W253" s="466"/>
      <c r="X253" s="466"/>
      <c r="Y253" s="466"/>
      <c r="Z253" s="466"/>
      <c r="AA253" s="466"/>
      <c r="AB253" s="466"/>
    </row>
    <row r="254" spans="1:28" x14ac:dyDescent="0.3">
      <c r="A254" s="45"/>
      <c r="B254" s="129"/>
      <c r="C254" s="129"/>
      <c r="D254" s="129"/>
      <c r="E254" s="129"/>
      <c r="F254" s="129"/>
      <c r="G254" s="129"/>
      <c r="H254" s="129"/>
      <c r="I254" s="129"/>
    </row>
    <row r="255" spans="1:28" x14ac:dyDescent="0.3">
      <c r="J255" s="236" t="s">
        <v>169</v>
      </c>
      <c r="K255" s="236" t="s">
        <v>170</v>
      </c>
    </row>
    <row r="256" spans="1:28" x14ac:dyDescent="0.3">
      <c r="A256" s="462" t="s">
        <v>171</v>
      </c>
      <c r="B256" s="463"/>
      <c r="C256" s="463"/>
      <c r="D256" s="463"/>
      <c r="E256" s="463"/>
      <c r="F256" s="463"/>
      <c r="G256" s="463"/>
      <c r="H256" s="463"/>
      <c r="I256" s="463"/>
      <c r="J256" s="84"/>
      <c r="K256" s="85"/>
    </row>
    <row r="257" spans="1:19" x14ac:dyDescent="0.3">
      <c r="A257" s="464" t="s">
        <v>172</v>
      </c>
      <c r="B257" s="465"/>
      <c r="C257" s="465"/>
      <c r="D257" s="465"/>
      <c r="E257" s="465"/>
      <c r="F257" s="465"/>
      <c r="G257" s="465"/>
      <c r="H257" s="465"/>
      <c r="I257" s="465"/>
      <c r="J257" s="86"/>
      <c r="K257" s="87"/>
    </row>
    <row r="259" spans="1:19" x14ac:dyDescent="0.3">
      <c r="A259" s="88"/>
      <c r="B259" s="218">
        <v>2013</v>
      </c>
      <c r="C259" s="218">
        <v>2014</v>
      </c>
      <c r="D259" s="270">
        <v>2015</v>
      </c>
      <c r="E259" s="270">
        <v>2016</v>
      </c>
      <c r="F259" s="218">
        <v>2017</v>
      </c>
      <c r="G259" s="218">
        <v>2018</v>
      </c>
      <c r="H259" s="218">
        <v>2019</v>
      </c>
      <c r="I259" s="218">
        <v>2020</v>
      </c>
    </row>
    <row r="260" spans="1:19" x14ac:dyDescent="0.3">
      <c r="A260" s="89" t="s">
        <v>173</v>
      </c>
      <c r="B260" s="90"/>
      <c r="C260" s="90"/>
      <c r="D260" s="90"/>
      <c r="E260" s="90"/>
      <c r="F260" s="90"/>
      <c r="G260" s="91"/>
      <c r="H260" s="91"/>
      <c r="I260" s="91"/>
    </row>
    <row r="261" spans="1:19" x14ac:dyDescent="0.3">
      <c r="A261" s="4"/>
      <c r="B261" s="186"/>
      <c r="C261" s="187"/>
      <c r="D261" s="187"/>
      <c r="E261" s="187"/>
      <c r="F261" s="187"/>
      <c r="G261" s="187"/>
      <c r="H261" s="187"/>
      <c r="I261" s="187"/>
      <c r="J261" s="187"/>
      <c r="K261" s="187"/>
      <c r="L261" s="187"/>
    </row>
    <row r="262" spans="1:19" x14ac:dyDescent="0.3">
      <c r="A262" s="351" t="s">
        <v>174</v>
      </c>
      <c r="B262" s="351"/>
      <c r="C262" s="351"/>
      <c r="D262" s="351"/>
      <c r="E262" s="351"/>
      <c r="F262" s="351"/>
      <c r="G262" s="351"/>
      <c r="H262" s="351"/>
      <c r="I262" s="351"/>
      <c r="J262" s="351"/>
      <c r="K262" s="351"/>
      <c r="L262" s="351"/>
      <c r="M262" s="351"/>
      <c r="N262" s="351"/>
      <c r="O262" s="351"/>
      <c r="P262" s="351"/>
      <c r="Q262" s="351"/>
      <c r="R262" s="351"/>
      <c r="S262" s="351"/>
    </row>
    <row r="263" spans="1:19" x14ac:dyDescent="0.3">
      <c r="A263" s="384" t="s">
        <v>175</v>
      </c>
      <c r="B263" s="371">
        <v>2013</v>
      </c>
      <c r="C263" s="371"/>
      <c r="D263" s="371"/>
      <c r="E263" s="371"/>
      <c r="F263" s="371"/>
      <c r="G263" s="371"/>
      <c r="H263" s="371">
        <v>2014</v>
      </c>
      <c r="I263" s="371"/>
      <c r="J263" s="371"/>
      <c r="K263" s="371"/>
      <c r="L263" s="371"/>
      <c r="M263" s="371"/>
      <c r="N263" s="460">
        <v>2015</v>
      </c>
      <c r="O263" s="460"/>
      <c r="P263" s="460"/>
      <c r="Q263" s="460"/>
      <c r="R263" s="460"/>
      <c r="S263" s="460"/>
    </row>
    <row r="264" spans="1:19" ht="57" customHeight="1" x14ac:dyDescent="0.3">
      <c r="A264" s="384"/>
      <c r="B264" s="92" t="s">
        <v>176</v>
      </c>
      <c r="C264" s="92" t="s">
        <v>177</v>
      </c>
      <c r="D264" s="92" t="s">
        <v>178</v>
      </c>
      <c r="E264" s="347" t="s">
        <v>179</v>
      </c>
      <c r="F264" s="349" t="s">
        <v>180</v>
      </c>
      <c r="G264" s="349" t="s">
        <v>181</v>
      </c>
      <c r="H264" s="92" t="s">
        <v>176</v>
      </c>
      <c r="I264" s="92" t="s">
        <v>177</v>
      </c>
      <c r="J264" s="92" t="s">
        <v>178</v>
      </c>
      <c r="K264" s="347" t="s">
        <v>182</v>
      </c>
      <c r="L264" s="349" t="s">
        <v>180</v>
      </c>
      <c r="M264" s="349" t="s">
        <v>181</v>
      </c>
      <c r="N264" s="92" t="s">
        <v>176</v>
      </c>
      <c r="O264" s="92" t="s">
        <v>177</v>
      </c>
      <c r="P264" s="92" t="s">
        <v>178</v>
      </c>
      <c r="Q264" s="347" t="s">
        <v>182</v>
      </c>
      <c r="R264" s="349" t="s">
        <v>180</v>
      </c>
      <c r="S264" s="349" t="s">
        <v>181</v>
      </c>
    </row>
    <row r="265" spans="1:19" x14ac:dyDescent="0.3">
      <c r="A265" s="384"/>
      <c r="B265" s="252" t="s">
        <v>183</v>
      </c>
      <c r="C265" s="252" t="s">
        <v>184</v>
      </c>
      <c r="D265" s="252" t="s">
        <v>185</v>
      </c>
      <c r="E265" s="348"/>
      <c r="F265" s="350"/>
      <c r="G265" s="350"/>
      <c r="H265" s="252" t="s">
        <v>183</v>
      </c>
      <c r="I265" s="252" t="s">
        <v>184</v>
      </c>
      <c r="J265" s="252" t="s">
        <v>185</v>
      </c>
      <c r="K265" s="348"/>
      <c r="L265" s="350"/>
      <c r="M265" s="350"/>
      <c r="N265" s="252" t="s">
        <v>183</v>
      </c>
      <c r="O265" s="252" t="s">
        <v>184</v>
      </c>
      <c r="P265" s="252" t="s">
        <v>185</v>
      </c>
      <c r="Q265" s="348"/>
      <c r="R265" s="350"/>
      <c r="S265" s="350"/>
    </row>
    <row r="266" spans="1:19" x14ac:dyDescent="0.3">
      <c r="A266" s="165" t="s">
        <v>25</v>
      </c>
      <c r="B266" s="141">
        <f t="shared" ref="B266:B273" si="102">+B50+K50+T50</f>
        <v>0</v>
      </c>
      <c r="C266" s="59"/>
      <c r="D266" s="59"/>
      <c r="E266" s="59"/>
      <c r="F266" s="65">
        <f>IF(C266=0,0,C266/B266)</f>
        <v>0</v>
      </c>
      <c r="G266" s="65">
        <f>IF(D266=0,0,D266/B266)</f>
        <v>0</v>
      </c>
      <c r="H266" s="141">
        <f t="shared" ref="H266:H273" si="103">+C50+L50+U50</f>
        <v>0</v>
      </c>
      <c r="I266" s="59"/>
      <c r="J266" s="59"/>
      <c r="K266" s="59"/>
      <c r="L266" s="65">
        <f>IF(I266=0,0,I266/H266)</f>
        <v>0</v>
      </c>
      <c r="M266" s="65">
        <f>IF(J266=0,0,J266/H266)</f>
        <v>0</v>
      </c>
      <c r="N266" s="141">
        <f t="shared" ref="N266:N273" si="104">+D50+M50+V50</f>
        <v>0</v>
      </c>
      <c r="O266" s="67"/>
      <c r="P266" s="67"/>
      <c r="Q266" s="67"/>
      <c r="R266" s="65">
        <f>IF(O266=0,0,O266/N266)</f>
        <v>0</v>
      </c>
      <c r="S266" s="68">
        <f>IF(P266=0,0,P266/N266)</f>
        <v>0</v>
      </c>
    </row>
    <row r="267" spans="1:19" x14ac:dyDescent="0.3">
      <c r="A267" s="166" t="s">
        <v>26</v>
      </c>
      <c r="B267" s="53">
        <f t="shared" si="102"/>
        <v>0</v>
      </c>
      <c r="C267" s="49"/>
      <c r="D267" s="49"/>
      <c r="E267" s="49"/>
      <c r="F267" s="50">
        <f t="shared" ref="F267:F273" si="105">IF(C267=0,0,C267/B267)</f>
        <v>0</v>
      </c>
      <c r="G267" s="50">
        <f t="shared" ref="G267:G273" si="106">IF(D267=0,0,D267/B267)</f>
        <v>0</v>
      </c>
      <c r="H267" s="53">
        <f t="shared" si="103"/>
        <v>0</v>
      </c>
      <c r="I267" s="49"/>
      <c r="J267" s="49"/>
      <c r="K267" s="49"/>
      <c r="L267" s="50">
        <f t="shared" ref="L267:L273" si="107">IF(I267=0,0,I267/H267)</f>
        <v>0</v>
      </c>
      <c r="M267" s="50">
        <f t="shared" ref="M267:M273" si="108">IF(J267=0,0,J267/H267)</f>
        <v>0</v>
      </c>
      <c r="N267" s="53">
        <f t="shared" si="104"/>
        <v>0</v>
      </c>
      <c r="O267" s="52"/>
      <c r="P267" s="52"/>
      <c r="Q267" s="52"/>
      <c r="R267" s="50">
        <f t="shared" ref="R267:R273" si="109">IF(O267=0,0,O267/N267)</f>
        <v>0</v>
      </c>
      <c r="S267" s="51">
        <f t="shared" ref="S267:S273" si="110">IF(P267=0,0,P267/N267)</f>
        <v>0</v>
      </c>
    </row>
    <row r="268" spans="1:19" x14ac:dyDescent="0.3">
      <c r="A268" s="166" t="s">
        <v>27</v>
      </c>
      <c r="B268" s="53">
        <f t="shared" si="102"/>
        <v>0</v>
      </c>
      <c r="C268" s="49"/>
      <c r="D268" s="49"/>
      <c r="E268" s="49"/>
      <c r="F268" s="50">
        <f t="shared" si="105"/>
        <v>0</v>
      </c>
      <c r="G268" s="50">
        <f t="shared" si="106"/>
        <v>0</v>
      </c>
      <c r="H268" s="53">
        <f t="shared" si="103"/>
        <v>0</v>
      </c>
      <c r="I268" s="49"/>
      <c r="J268" s="49"/>
      <c r="K268" s="49"/>
      <c r="L268" s="50">
        <f t="shared" si="107"/>
        <v>0</v>
      </c>
      <c r="M268" s="50">
        <f t="shared" si="108"/>
        <v>0</v>
      </c>
      <c r="N268" s="53">
        <f t="shared" si="104"/>
        <v>0</v>
      </c>
      <c r="O268" s="52"/>
      <c r="P268" s="52"/>
      <c r="Q268" s="52"/>
      <c r="R268" s="50">
        <f t="shared" si="109"/>
        <v>0</v>
      </c>
      <c r="S268" s="51">
        <f t="shared" si="110"/>
        <v>0</v>
      </c>
    </row>
    <row r="269" spans="1:19" x14ac:dyDescent="0.3">
      <c r="A269" s="166" t="s">
        <v>28</v>
      </c>
      <c r="B269" s="53">
        <f t="shared" si="102"/>
        <v>0</v>
      </c>
      <c r="C269" s="49"/>
      <c r="D269" s="49"/>
      <c r="E269" s="49"/>
      <c r="F269" s="50">
        <f t="shared" si="105"/>
        <v>0</v>
      </c>
      <c r="G269" s="50">
        <f t="shared" si="106"/>
        <v>0</v>
      </c>
      <c r="H269" s="53">
        <f t="shared" si="103"/>
        <v>0</v>
      </c>
      <c r="I269" s="49"/>
      <c r="J269" s="49"/>
      <c r="K269" s="49"/>
      <c r="L269" s="50">
        <f t="shared" si="107"/>
        <v>0</v>
      </c>
      <c r="M269" s="50">
        <f t="shared" si="108"/>
        <v>0</v>
      </c>
      <c r="N269" s="53">
        <f t="shared" si="104"/>
        <v>0</v>
      </c>
      <c r="O269" s="52"/>
      <c r="P269" s="52"/>
      <c r="Q269" s="52"/>
      <c r="R269" s="50">
        <f t="shared" si="109"/>
        <v>0</v>
      </c>
      <c r="S269" s="51">
        <f t="shared" si="110"/>
        <v>0</v>
      </c>
    </row>
    <row r="270" spans="1:19" x14ac:dyDescent="0.3">
      <c r="A270" s="166" t="s">
        <v>29</v>
      </c>
      <c r="B270" s="53">
        <f t="shared" si="102"/>
        <v>0</v>
      </c>
      <c r="C270" s="49"/>
      <c r="D270" s="49"/>
      <c r="E270" s="49"/>
      <c r="F270" s="50">
        <f t="shared" si="105"/>
        <v>0</v>
      </c>
      <c r="G270" s="50">
        <f t="shared" si="106"/>
        <v>0</v>
      </c>
      <c r="H270" s="53">
        <f t="shared" si="103"/>
        <v>0</v>
      </c>
      <c r="I270" s="49"/>
      <c r="J270" s="49"/>
      <c r="K270" s="49"/>
      <c r="L270" s="50">
        <f t="shared" si="107"/>
        <v>0</v>
      </c>
      <c r="M270" s="50">
        <f t="shared" si="108"/>
        <v>0</v>
      </c>
      <c r="N270" s="53">
        <f t="shared" si="104"/>
        <v>0</v>
      </c>
      <c r="O270" s="52"/>
      <c r="P270" s="52"/>
      <c r="Q270" s="52"/>
      <c r="R270" s="50">
        <f t="shared" si="109"/>
        <v>0</v>
      </c>
      <c r="S270" s="51">
        <f t="shared" si="110"/>
        <v>0</v>
      </c>
    </row>
    <row r="271" spans="1:19" x14ac:dyDescent="0.3">
      <c r="A271" s="166" t="s">
        <v>30</v>
      </c>
      <c r="B271" s="53">
        <f t="shared" si="102"/>
        <v>0</v>
      </c>
      <c r="C271" s="49"/>
      <c r="D271" s="49"/>
      <c r="E271" s="49"/>
      <c r="F271" s="50">
        <f t="shared" si="105"/>
        <v>0</v>
      </c>
      <c r="G271" s="50">
        <f t="shared" si="106"/>
        <v>0</v>
      </c>
      <c r="H271" s="53">
        <f t="shared" si="103"/>
        <v>0</v>
      </c>
      <c r="I271" s="49"/>
      <c r="J271" s="49"/>
      <c r="K271" s="49"/>
      <c r="L271" s="50">
        <f t="shared" si="107"/>
        <v>0</v>
      </c>
      <c r="M271" s="50">
        <f t="shared" si="108"/>
        <v>0</v>
      </c>
      <c r="N271" s="53">
        <f t="shared" si="104"/>
        <v>0</v>
      </c>
      <c r="O271" s="52"/>
      <c r="P271" s="52"/>
      <c r="Q271" s="52"/>
      <c r="R271" s="50">
        <f t="shared" si="109"/>
        <v>0</v>
      </c>
      <c r="S271" s="51">
        <f t="shared" si="110"/>
        <v>0</v>
      </c>
    </row>
    <row r="272" spans="1:19" x14ac:dyDescent="0.3">
      <c r="A272" s="166" t="s">
        <v>31</v>
      </c>
      <c r="B272" s="53">
        <f t="shared" si="102"/>
        <v>0</v>
      </c>
      <c r="C272" s="49"/>
      <c r="D272" s="49"/>
      <c r="E272" s="49"/>
      <c r="F272" s="50">
        <f t="shared" si="105"/>
        <v>0</v>
      </c>
      <c r="G272" s="50">
        <f t="shared" si="106"/>
        <v>0</v>
      </c>
      <c r="H272" s="53">
        <f t="shared" si="103"/>
        <v>0</v>
      </c>
      <c r="I272" s="49"/>
      <c r="J272" s="49"/>
      <c r="K272" s="49"/>
      <c r="L272" s="50">
        <f t="shared" si="107"/>
        <v>0</v>
      </c>
      <c r="M272" s="50">
        <f t="shared" si="108"/>
        <v>0</v>
      </c>
      <c r="N272" s="53">
        <f t="shared" si="104"/>
        <v>0</v>
      </c>
      <c r="O272" s="52"/>
      <c r="P272" s="52"/>
      <c r="Q272" s="52"/>
      <c r="R272" s="50">
        <f t="shared" si="109"/>
        <v>0</v>
      </c>
      <c r="S272" s="51">
        <f t="shared" si="110"/>
        <v>0</v>
      </c>
    </row>
    <row r="273" spans="1:19" x14ac:dyDescent="0.3">
      <c r="A273" s="177" t="s">
        <v>32</v>
      </c>
      <c r="B273" s="142">
        <f t="shared" si="102"/>
        <v>0</v>
      </c>
      <c r="C273" s="54"/>
      <c r="D273" s="54"/>
      <c r="E273" s="54"/>
      <c r="F273" s="55">
        <f t="shared" si="105"/>
        <v>0</v>
      </c>
      <c r="G273" s="55">
        <f t="shared" si="106"/>
        <v>0</v>
      </c>
      <c r="H273" s="142">
        <f t="shared" si="103"/>
        <v>0</v>
      </c>
      <c r="I273" s="54"/>
      <c r="J273" s="54"/>
      <c r="K273" s="54"/>
      <c r="L273" s="55">
        <f t="shared" si="107"/>
        <v>0</v>
      </c>
      <c r="M273" s="55">
        <f t="shared" si="108"/>
        <v>0</v>
      </c>
      <c r="N273" s="142">
        <f t="shared" si="104"/>
        <v>0</v>
      </c>
      <c r="O273" s="56"/>
      <c r="P273" s="56"/>
      <c r="Q273" s="56"/>
      <c r="R273" s="55">
        <f t="shared" si="109"/>
        <v>0</v>
      </c>
      <c r="S273" s="57">
        <f t="shared" si="110"/>
        <v>0</v>
      </c>
    </row>
    <row r="274" spans="1:19" x14ac:dyDescent="0.3">
      <c r="A274" s="45" t="s">
        <v>19</v>
      </c>
    </row>
    <row r="275" spans="1:19" x14ac:dyDescent="0.3">
      <c r="A275" s="454" t="s">
        <v>175</v>
      </c>
      <c r="B275" s="352">
        <v>2016</v>
      </c>
      <c r="C275" s="353"/>
      <c r="D275" s="353"/>
      <c r="E275" s="353"/>
      <c r="F275" s="353"/>
      <c r="G275" s="354"/>
      <c r="H275" s="330">
        <v>2017</v>
      </c>
      <c r="I275" s="358"/>
      <c r="J275" s="358"/>
      <c r="K275" s="358"/>
      <c r="L275" s="358"/>
      <c r="M275" s="358"/>
      <c r="N275" s="358"/>
      <c r="O275" s="358"/>
      <c r="P275" s="358"/>
      <c r="Q275" s="358"/>
      <c r="R275" s="358"/>
      <c r="S275" s="331"/>
    </row>
    <row r="276" spans="1:19" x14ac:dyDescent="0.3">
      <c r="A276" s="472"/>
      <c r="B276" s="355"/>
      <c r="C276" s="356"/>
      <c r="D276" s="356"/>
      <c r="E276" s="356"/>
      <c r="F276" s="356"/>
      <c r="G276" s="357"/>
      <c r="H276" s="330" t="s">
        <v>259</v>
      </c>
      <c r="I276" s="358"/>
      <c r="J276" s="358"/>
      <c r="K276" s="358"/>
      <c r="L276" s="358"/>
      <c r="M276" s="331"/>
      <c r="N276" s="330" t="s">
        <v>260</v>
      </c>
      <c r="O276" s="358"/>
      <c r="P276" s="358"/>
      <c r="Q276" s="358"/>
      <c r="R276" s="358"/>
      <c r="S276" s="331"/>
    </row>
    <row r="277" spans="1:19" ht="55.15" customHeight="1" x14ac:dyDescent="0.3">
      <c r="A277" s="472"/>
      <c r="B277" s="92" t="s">
        <v>176</v>
      </c>
      <c r="C277" s="92" t="s">
        <v>177</v>
      </c>
      <c r="D277" s="92" t="s">
        <v>178</v>
      </c>
      <c r="E277" s="347" t="s">
        <v>182</v>
      </c>
      <c r="F277" s="349" t="s">
        <v>180</v>
      </c>
      <c r="G277" s="349" t="s">
        <v>181</v>
      </c>
      <c r="H277" s="92" t="s">
        <v>176</v>
      </c>
      <c r="I277" s="92" t="s">
        <v>177</v>
      </c>
      <c r="J277" s="92" t="s">
        <v>178</v>
      </c>
      <c r="K277" s="347" t="s">
        <v>182</v>
      </c>
      <c r="L277" s="349" t="s">
        <v>180</v>
      </c>
      <c r="M277" s="349" t="s">
        <v>181</v>
      </c>
      <c r="N277" s="92" t="s">
        <v>176</v>
      </c>
      <c r="O277" s="92" t="s">
        <v>177</v>
      </c>
      <c r="P277" s="92" t="s">
        <v>178</v>
      </c>
      <c r="Q277" s="347" t="s">
        <v>182</v>
      </c>
      <c r="R277" s="349" t="s">
        <v>180</v>
      </c>
      <c r="S277" s="349" t="s">
        <v>181</v>
      </c>
    </row>
    <row r="278" spans="1:19" x14ac:dyDescent="0.3">
      <c r="A278" s="473"/>
      <c r="B278" s="233" t="s">
        <v>183</v>
      </c>
      <c r="C278" s="233" t="s">
        <v>184</v>
      </c>
      <c r="D278" s="233" t="s">
        <v>185</v>
      </c>
      <c r="E278" s="348"/>
      <c r="F278" s="350"/>
      <c r="G278" s="350"/>
      <c r="H278" s="233" t="s">
        <v>183</v>
      </c>
      <c r="I278" s="233" t="s">
        <v>184</v>
      </c>
      <c r="J278" s="233" t="s">
        <v>185</v>
      </c>
      <c r="K278" s="348"/>
      <c r="L278" s="350"/>
      <c r="M278" s="350"/>
      <c r="N278" s="252" t="s">
        <v>183</v>
      </c>
      <c r="O278" s="252" t="s">
        <v>184</v>
      </c>
      <c r="P278" s="252" t="s">
        <v>185</v>
      </c>
      <c r="Q278" s="348"/>
      <c r="R278" s="350"/>
      <c r="S278" s="350"/>
    </row>
    <row r="279" spans="1:19" x14ac:dyDescent="0.3">
      <c r="A279" s="165" t="s">
        <v>25</v>
      </c>
      <c r="B279" s="141">
        <f t="shared" ref="B279:B286" si="111">+E50+N50+W50</f>
        <v>0</v>
      </c>
      <c r="C279" s="59"/>
      <c r="D279" s="59"/>
      <c r="E279" s="59"/>
      <c r="F279" s="65">
        <f>IF(C279=0,0,C279/B279)</f>
        <v>0</v>
      </c>
      <c r="G279" s="65">
        <f>IF(D279=0,0,D279/B279)</f>
        <v>0</v>
      </c>
      <c r="H279" s="141">
        <f t="shared" ref="H279:H286" si="112">+F50+O50+X50</f>
        <v>0</v>
      </c>
      <c r="I279" s="59"/>
      <c r="J279" s="59"/>
      <c r="K279" s="59"/>
      <c r="L279" s="65">
        <f>IF(I279=0,0,I279/H279)</f>
        <v>0</v>
      </c>
      <c r="M279" s="65">
        <f>IF(J279=0,0,J279/H279)</f>
        <v>0</v>
      </c>
      <c r="N279" s="141">
        <f>+G50+P50+Y50</f>
        <v>0</v>
      </c>
      <c r="O279" s="59"/>
      <c r="P279" s="59"/>
      <c r="Q279" s="59"/>
      <c r="R279" s="65">
        <f>IF(O279=0,0,O279/N279)</f>
        <v>0</v>
      </c>
      <c r="S279" s="68">
        <f>IF(P279=0,0,P279/N279)</f>
        <v>0</v>
      </c>
    </row>
    <row r="280" spans="1:19" x14ac:dyDescent="0.3">
      <c r="A280" s="166" t="s">
        <v>26</v>
      </c>
      <c r="B280" s="53">
        <f t="shared" si="111"/>
        <v>0</v>
      </c>
      <c r="C280" s="49"/>
      <c r="D280" s="49"/>
      <c r="E280" s="49"/>
      <c r="F280" s="50">
        <f t="shared" ref="F280:F286" si="113">IF(C280=0,0,C280/B280)</f>
        <v>0</v>
      </c>
      <c r="G280" s="50">
        <f t="shared" ref="G280:G286" si="114">IF(D280=0,0,D280/B280)</f>
        <v>0</v>
      </c>
      <c r="H280" s="53">
        <f t="shared" si="112"/>
        <v>0</v>
      </c>
      <c r="I280" s="49"/>
      <c r="J280" s="49"/>
      <c r="K280" s="49"/>
      <c r="L280" s="50">
        <f t="shared" ref="L280:L286" si="115">IF(I280=0,0,I280/H280)</f>
        <v>0</v>
      </c>
      <c r="M280" s="50">
        <f t="shared" ref="M280:M286" si="116">IF(J280=0,0,J280/H280)</f>
        <v>0</v>
      </c>
      <c r="N280" s="53">
        <f t="shared" ref="N280:N286" si="117">+G51+P51+Y51</f>
        <v>0</v>
      </c>
      <c r="O280" s="49"/>
      <c r="P280" s="49"/>
      <c r="Q280" s="49"/>
      <c r="R280" s="50">
        <f t="shared" ref="R280:R286" si="118">IF(O280=0,0,O280/N280)</f>
        <v>0</v>
      </c>
      <c r="S280" s="51">
        <f t="shared" ref="S280:S286" si="119">IF(P280=0,0,P280/N280)</f>
        <v>0</v>
      </c>
    </row>
    <row r="281" spans="1:19" x14ac:dyDescent="0.3">
      <c r="A281" s="166" t="s">
        <v>27</v>
      </c>
      <c r="B281" s="53">
        <f t="shared" si="111"/>
        <v>0</v>
      </c>
      <c r="C281" s="49"/>
      <c r="D281" s="49"/>
      <c r="E281" s="49"/>
      <c r="F281" s="50">
        <f t="shared" si="113"/>
        <v>0</v>
      </c>
      <c r="G281" s="50">
        <f t="shared" si="114"/>
        <v>0</v>
      </c>
      <c r="H281" s="53">
        <f t="shared" si="112"/>
        <v>0</v>
      </c>
      <c r="I281" s="49"/>
      <c r="J281" s="49"/>
      <c r="K281" s="49"/>
      <c r="L281" s="50">
        <f t="shared" si="115"/>
        <v>0</v>
      </c>
      <c r="M281" s="50">
        <f t="shared" si="116"/>
        <v>0</v>
      </c>
      <c r="N281" s="53">
        <f t="shared" si="117"/>
        <v>0</v>
      </c>
      <c r="O281" s="49"/>
      <c r="P281" s="49"/>
      <c r="Q281" s="49"/>
      <c r="R281" s="50">
        <f t="shared" si="118"/>
        <v>0</v>
      </c>
      <c r="S281" s="51">
        <f t="shared" si="119"/>
        <v>0</v>
      </c>
    </row>
    <row r="282" spans="1:19" x14ac:dyDescent="0.3">
      <c r="A282" s="166" t="s">
        <v>28</v>
      </c>
      <c r="B282" s="53">
        <f t="shared" si="111"/>
        <v>0</v>
      </c>
      <c r="C282" s="49"/>
      <c r="D282" s="49"/>
      <c r="E282" s="49"/>
      <c r="F282" s="50">
        <f t="shared" si="113"/>
        <v>0</v>
      </c>
      <c r="G282" s="50">
        <f t="shared" si="114"/>
        <v>0</v>
      </c>
      <c r="H282" s="53">
        <f t="shared" si="112"/>
        <v>0</v>
      </c>
      <c r="I282" s="49"/>
      <c r="J282" s="49"/>
      <c r="K282" s="49"/>
      <c r="L282" s="50">
        <f t="shared" si="115"/>
        <v>0</v>
      </c>
      <c r="M282" s="50">
        <f t="shared" si="116"/>
        <v>0</v>
      </c>
      <c r="N282" s="53">
        <f t="shared" si="117"/>
        <v>0</v>
      </c>
      <c r="O282" s="49"/>
      <c r="P282" s="49"/>
      <c r="Q282" s="49"/>
      <c r="R282" s="50">
        <f t="shared" si="118"/>
        <v>0</v>
      </c>
      <c r="S282" s="51">
        <f t="shared" si="119"/>
        <v>0</v>
      </c>
    </row>
    <row r="283" spans="1:19" x14ac:dyDescent="0.3">
      <c r="A283" s="166" t="s">
        <v>29</v>
      </c>
      <c r="B283" s="53">
        <f t="shared" si="111"/>
        <v>0</v>
      </c>
      <c r="C283" s="49"/>
      <c r="D283" s="49"/>
      <c r="E283" s="49"/>
      <c r="F283" s="50">
        <f t="shared" si="113"/>
        <v>0</v>
      </c>
      <c r="G283" s="50">
        <f t="shared" si="114"/>
        <v>0</v>
      </c>
      <c r="H283" s="53">
        <f t="shared" si="112"/>
        <v>0</v>
      </c>
      <c r="I283" s="49"/>
      <c r="J283" s="49"/>
      <c r="K283" s="49"/>
      <c r="L283" s="50">
        <f t="shared" si="115"/>
        <v>0</v>
      </c>
      <c r="M283" s="50">
        <f t="shared" si="116"/>
        <v>0</v>
      </c>
      <c r="N283" s="53">
        <f t="shared" si="117"/>
        <v>0</v>
      </c>
      <c r="O283" s="49"/>
      <c r="P283" s="49"/>
      <c r="Q283" s="49"/>
      <c r="R283" s="50">
        <f t="shared" si="118"/>
        <v>0</v>
      </c>
      <c r="S283" s="51">
        <f t="shared" si="119"/>
        <v>0</v>
      </c>
    </row>
    <row r="284" spans="1:19" x14ac:dyDescent="0.3">
      <c r="A284" s="166" t="s">
        <v>30</v>
      </c>
      <c r="B284" s="53">
        <f t="shared" si="111"/>
        <v>0</v>
      </c>
      <c r="C284" s="49"/>
      <c r="D284" s="49"/>
      <c r="E284" s="49"/>
      <c r="F284" s="50">
        <f t="shared" si="113"/>
        <v>0</v>
      </c>
      <c r="G284" s="50">
        <f t="shared" si="114"/>
        <v>0</v>
      </c>
      <c r="H284" s="53">
        <f t="shared" si="112"/>
        <v>0</v>
      </c>
      <c r="I284" s="49"/>
      <c r="J284" s="49"/>
      <c r="K284" s="49"/>
      <c r="L284" s="50">
        <f t="shared" si="115"/>
        <v>0</v>
      </c>
      <c r="M284" s="50">
        <f t="shared" si="116"/>
        <v>0</v>
      </c>
      <c r="N284" s="53">
        <f t="shared" si="117"/>
        <v>0</v>
      </c>
      <c r="O284" s="49"/>
      <c r="P284" s="49"/>
      <c r="Q284" s="49"/>
      <c r="R284" s="50">
        <f t="shared" si="118"/>
        <v>0</v>
      </c>
      <c r="S284" s="51">
        <f t="shared" si="119"/>
        <v>0</v>
      </c>
    </row>
    <row r="285" spans="1:19" x14ac:dyDescent="0.3">
      <c r="A285" s="166" t="s">
        <v>31</v>
      </c>
      <c r="B285" s="53">
        <f t="shared" si="111"/>
        <v>0</v>
      </c>
      <c r="C285" s="49"/>
      <c r="D285" s="49"/>
      <c r="E285" s="49"/>
      <c r="F285" s="50">
        <f t="shared" si="113"/>
        <v>0</v>
      </c>
      <c r="G285" s="50">
        <f t="shared" si="114"/>
        <v>0</v>
      </c>
      <c r="H285" s="53">
        <f t="shared" si="112"/>
        <v>0</v>
      </c>
      <c r="I285" s="49"/>
      <c r="J285" s="49"/>
      <c r="K285" s="49"/>
      <c r="L285" s="50">
        <f t="shared" si="115"/>
        <v>0</v>
      </c>
      <c r="M285" s="50">
        <f t="shared" si="116"/>
        <v>0</v>
      </c>
      <c r="N285" s="53">
        <f t="shared" si="117"/>
        <v>0</v>
      </c>
      <c r="O285" s="49"/>
      <c r="P285" s="49"/>
      <c r="Q285" s="49"/>
      <c r="R285" s="50">
        <f t="shared" si="118"/>
        <v>0</v>
      </c>
      <c r="S285" s="51">
        <f t="shared" si="119"/>
        <v>0</v>
      </c>
    </row>
    <row r="286" spans="1:19" x14ac:dyDescent="0.3">
      <c r="A286" s="177" t="s">
        <v>32</v>
      </c>
      <c r="B286" s="142">
        <f t="shared" si="111"/>
        <v>0</v>
      </c>
      <c r="C286" s="54"/>
      <c r="D286" s="54"/>
      <c r="E286" s="54"/>
      <c r="F286" s="55">
        <f t="shared" si="113"/>
        <v>0</v>
      </c>
      <c r="G286" s="55">
        <f t="shared" si="114"/>
        <v>0</v>
      </c>
      <c r="H286" s="142">
        <f t="shared" si="112"/>
        <v>0</v>
      </c>
      <c r="I286" s="54"/>
      <c r="J286" s="54"/>
      <c r="K286" s="54"/>
      <c r="L286" s="55">
        <f t="shared" si="115"/>
        <v>0</v>
      </c>
      <c r="M286" s="55">
        <f t="shared" si="116"/>
        <v>0</v>
      </c>
      <c r="N286" s="142">
        <f t="shared" si="117"/>
        <v>0</v>
      </c>
      <c r="O286" s="54"/>
      <c r="P286" s="54"/>
      <c r="Q286" s="54"/>
      <c r="R286" s="55">
        <f t="shared" si="118"/>
        <v>0</v>
      </c>
      <c r="S286" s="57">
        <f t="shared" si="119"/>
        <v>0</v>
      </c>
    </row>
    <row r="287" spans="1:19" x14ac:dyDescent="0.3">
      <c r="A287" s="45" t="s">
        <v>19</v>
      </c>
      <c r="N287" s="45"/>
    </row>
    <row r="288" spans="1:19" x14ac:dyDescent="0.3">
      <c r="A288" s="394" t="s">
        <v>175</v>
      </c>
      <c r="B288" s="460">
        <v>2018</v>
      </c>
      <c r="C288" s="460"/>
      <c r="D288" s="460"/>
      <c r="E288" s="460"/>
      <c r="F288" s="460"/>
      <c r="G288" s="460"/>
      <c r="H288" s="460">
        <v>2019</v>
      </c>
      <c r="I288" s="460"/>
      <c r="J288" s="460"/>
      <c r="K288" s="460"/>
      <c r="L288" s="460"/>
      <c r="M288" s="460"/>
      <c r="N288" s="460">
        <v>2020</v>
      </c>
      <c r="O288" s="460"/>
      <c r="P288" s="460"/>
      <c r="Q288" s="460"/>
      <c r="R288" s="460"/>
      <c r="S288" s="460"/>
    </row>
    <row r="289" spans="1:19" ht="45" x14ac:dyDescent="0.3">
      <c r="A289" s="440"/>
      <c r="B289" s="92" t="s">
        <v>176</v>
      </c>
      <c r="C289" s="92" t="s">
        <v>177</v>
      </c>
      <c r="D289" s="92" t="s">
        <v>178</v>
      </c>
      <c r="E289" s="347" t="s">
        <v>182</v>
      </c>
      <c r="F289" s="349" t="s">
        <v>180</v>
      </c>
      <c r="G289" s="349" t="s">
        <v>181</v>
      </c>
      <c r="H289" s="92" t="s">
        <v>176</v>
      </c>
      <c r="I289" s="92" t="s">
        <v>177</v>
      </c>
      <c r="J289" s="92" t="s">
        <v>178</v>
      </c>
      <c r="K289" s="347" t="s">
        <v>182</v>
      </c>
      <c r="L289" s="349" t="s">
        <v>180</v>
      </c>
      <c r="M289" s="349" t="s">
        <v>181</v>
      </c>
      <c r="N289" s="92" t="s">
        <v>176</v>
      </c>
      <c r="O289" s="92" t="s">
        <v>177</v>
      </c>
      <c r="P289" s="92" t="s">
        <v>178</v>
      </c>
      <c r="Q289" s="347" t="s">
        <v>182</v>
      </c>
      <c r="R289" s="349" t="s">
        <v>180</v>
      </c>
      <c r="S289" s="349" t="s">
        <v>181</v>
      </c>
    </row>
    <row r="290" spans="1:19" x14ac:dyDescent="0.3">
      <c r="A290" s="395"/>
      <c r="B290" s="233" t="s">
        <v>183</v>
      </c>
      <c r="C290" s="233" t="s">
        <v>184</v>
      </c>
      <c r="D290" s="233" t="s">
        <v>185</v>
      </c>
      <c r="E290" s="348"/>
      <c r="F290" s="350"/>
      <c r="G290" s="350"/>
      <c r="H290" s="252" t="s">
        <v>183</v>
      </c>
      <c r="I290" s="252" t="s">
        <v>184</v>
      </c>
      <c r="J290" s="252" t="s">
        <v>185</v>
      </c>
      <c r="K290" s="348"/>
      <c r="L290" s="350"/>
      <c r="M290" s="350"/>
      <c r="N290" s="252" t="s">
        <v>183</v>
      </c>
      <c r="O290" s="252" t="s">
        <v>184</v>
      </c>
      <c r="P290" s="252" t="s">
        <v>185</v>
      </c>
      <c r="Q290" s="348"/>
      <c r="R290" s="350"/>
      <c r="S290" s="350"/>
    </row>
    <row r="291" spans="1:19" x14ac:dyDescent="0.3">
      <c r="A291" s="165" t="s">
        <v>25</v>
      </c>
      <c r="B291" s="141">
        <f t="shared" ref="B291:B298" si="120">+H50+Q50+Z50</f>
        <v>0</v>
      </c>
      <c r="C291" s="59"/>
      <c r="D291" s="59"/>
      <c r="E291" s="59"/>
      <c r="F291" s="65">
        <f>IF(C291=0,0,C291/B291)</f>
        <v>0</v>
      </c>
      <c r="G291" s="65">
        <f>IF(D291=0,0,D291/B291)</f>
        <v>0</v>
      </c>
      <c r="H291" s="141">
        <f>+I50+R50+AA50</f>
        <v>0</v>
      </c>
      <c r="I291" s="59"/>
      <c r="J291" s="59"/>
      <c r="K291" s="59"/>
      <c r="L291" s="65">
        <f>IF(I291=0,0,I291/H291)</f>
        <v>0</v>
      </c>
      <c r="M291" s="65">
        <f>IF(J291=0,0,J291/H291)</f>
        <v>0</v>
      </c>
      <c r="N291" s="141">
        <f>+J50+S50+AB50</f>
        <v>0</v>
      </c>
      <c r="O291" s="59"/>
      <c r="P291" s="59"/>
      <c r="Q291" s="59"/>
      <c r="R291" s="65">
        <f>IF(O291=0,0,O291/N291)</f>
        <v>0</v>
      </c>
      <c r="S291" s="68">
        <f>IF(P291=0,0,P291/N291)</f>
        <v>0</v>
      </c>
    </row>
    <row r="292" spans="1:19" x14ac:dyDescent="0.3">
      <c r="A292" s="166" t="s">
        <v>26</v>
      </c>
      <c r="B292" s="53">
        <f t="shared" si="120"/>
        <v>0</v>
      </c>
      <c r="C292" s="49"/>
      <c r="D292" s="49"/>
      <c r="E292" s="49"/>
      <c r="F292" s="50">
        <f t="shared" ref="F292:F298" si="121">IF(C292=0,0,C292/B292)</f>
        <v>0</v>
      </c>
      <c r="G292" s="50">
        <f t="shared" ref="G292:G298" si="122">IF(D292=0,0,D292/B292)</f>
        <v>0</v>
      </c>
      <c r="H292" s="53">
        <f t="shared" ref="H292:H298" si="123">+I51+R51+AA51</f>
        <v>0</v>
      </c>
      <c r="I292" s="49"/>
      <c r="J292" s="49"/>
      <c r="K292" s="49"/>
      <c r="L292" s="50">
        <f t="shared" ref="L292:L298" si="124">IF(I292=0,0,I292/H292)</f>
        <v>0</v>
      </c>
      <c r="M292" s="50">
        <f t="shared" ref="M292:M298" si="125">IF(J292=0,0,J292/H292)</f>
        <v>0</v>
      </c>
      <c r="N292" s="53">
        <f t="shared" ref="N292:N298" si="126">+J51+S51+AB51</f>
        <v>0</v>
      </c>
      <c r="O292" s="49"/>
      <c r="P292" s="49"/>
      <c r="Q292" s="49"/>
      <c r="R292" s="50">
        <f t="shared" ref="R292:R298" si="127">IF(O292=0,0,O292/N292)</f>
        <v>0</v>
      </c>
      <c r="S292" s="51">
        <f t="shared" ref="S292:S298" si="128">IF(P292=0,0,P292/N292)</f>
        <v>0</v>
      </c>
    </row>
    <row r="293" spans="1:19" x14ac:dyDescent="0.3">
      <c r="A293" s="166" t="s">
        <v>27</v>
      </c>
      <c r="B293" s="53">
        <f t="shared" si="120"/>
        <v>0</v>
      </c>
      <c r="C293" s="49"/>
      <c r="D293" s="49"/>
      <c r="E293" s="49"/>
      <c r="F293" s="50">
        <f t="shared" si="121"/>
        <v>0</v>
      </c>
      <c r="G293" s="50">
        <f t="shared" si="122"/>
        <v>0</v>
      </c>
      <c r="H293" s="53">
        <f t="shared" si="123"/>
        <v>0</v>
      </c>
      <c r="I293" s="49"/>
      <c r="J293" s="49"/>
      <c r="K293" s="49"/>
      <c r="L293" s="50">
        <f t="shared" si="124"/>
        <v>0</v>
      </c>
      <c r="M293" s="50">
        <f t="shared" si="125"/>
        <v>0</v>
      </c>
      <c r="N293" s="53">
        <f t="shared" si="126"/>
        <v>0</v>
      </c>
      <c r="O293" s="49"/>
      <c r="P293" s="49"/>
      <c r="Q293" s="49"/>
      <c r="R293" s="50">
        <f t="shared" si="127"/>
        <v>0</v>
      </c>
      <c r="S293" s="51">
        <f t="shared" si="128"/>
        <v>0</v>
      </c>
    </row>
    <row r="294" spans="1:19" x14ac:dyDescent="0.3">
      <c r="A294" s="166" t="s">
        <v>28</v>
      </c>
      <c r="B294" s="53">
        <f t="shared" si="120"/>
        <v>0</v>
      </c>
      <c r="C294" s="49"/>
      <c r="D294" s="49"/>
      <c r="E294" s="49"/>
      <c r="F294" s="50">
        <f t="shared" si="121"/>
        <v>0</v>
      </c>
      <c r="G294" s="50">
        <f t="shared" si="122"/>
        <v>0</v>
      </c>
      <c r="H294" s="53">
        <f t="shared" si="123"/>
        <v>0</v>
      </c>
      <c r="I294" s="49"/>
      <c r="J294" s="49"/>
      <c r="K294" s="49"/>
      <c r="L294" s="50">
        <f t="shared" si="124"/>
        <v>0</v>
      </c>
      <c r="M294" s="50">
        <f t="shared" si="125"/>
        <v>0</v>
      </c>
      <c r="N294" s="53">
        <f t="shared" si="126"/>
        <v>0</v>
      </c>
      <c r="O294" s="49"/>
      <c r="P294" s="49"/>
      <c r="Q294" s="49"/>
      <c r="R294" s="50">
        <f t="shared" si="127"/>
        <v>0</v>
      </c>
      <c r="S294" s="51">
        <f t="shared" si="128"/>
        <v>0</v>
      </c>
    </row>
    <row r="295" spans="1:19" x14ac:dyDescent="0.3">
      <c r="A295" s="166" t="s">
        <v>29</v>
      </c>
      <c r="B295" s="53">
        <f t="shared" si="120"/>
        <v>0</v>
      </c>
      <c r="C295" s="49"/>
      <c r="D295" s="49"/>
      <c r="E295" s="49"/>
      <c r="F295" s="50">
        <f t="shared" si="121"/>
        <v>0</v>
      </c>
      <c r="G295" s="50">
        <f t="shared" si="122"/>
        <v>0</v>
      </c>
      <c r="H295" s="53">
        <f t="shared" si="123"/>
        <v>0</v>
      </c>
      <c r="I295" s="49"/>
      <c r="J295" s="49"/>
      <c r="K295" s="49"/>
      <c r="L295" s="50">
        <f t="shared" si="124"/>
        <v>0</v>
      </c>
      <c r="M295" s="50">
        <f t="shared" si="125"/>
        <v>0</v>
      </c>
      <c r="N295" s="53">
        <f t="shared" si="126"/>
        <v>0</v>
      </c>
      <c r="O295" s="49"/>
      <c r="P295" s="49"/>
      <c r="Q295" s="49"/>
      <c r="R295" s="50">
        <f t="shared" si="127"/>
        <v>0</v>
      </c>
      <c r="S295" s="51">
        <f t="shared" si="128"/>
        <v>0</v>
      </c>
    </row>
    <row r="296" spans="1:19" x14ac:dyDescent="0.3">
      <c r="A296" s="166" t="s">
        <v>30</v>
      </c>
      <c r="B296" s="53">
        <f t="shared" si="120"/>
        <v>0</v>
      </c>
      <c r="C296" s="49"/>
      <c r="D296" s="49"/>
      <c r="E296" s="49"/>
      <c r="F296" s="50">
        <f t="shared" si="121"/>
        <v>0</v>
      </c>
      <c r="G296" s="50">
        <f t="shared" si="122"/>
        <v>0</v>
      </c>
      <c r="H296" s="53">
        <f t="shared" si="123"/>
        <v>0</v>
      </c>
      <c r="I296" s="49"/>
      <c r="J296" s="49"/>
      <c r="K296" s="49"/>
      <c r="L296" s="50">
        <f t="shared" si="124"/>
        <v>0</v>
      </c>
      <c r="M296" s="50">
        <f t="shared" si="125"/>
        <v>0</v>
      </c>
      <c r="N296" s="53">
        <f t="shared" si="126"/>
        <v>0</v>
      </c>
      <c r="O296" s="49"/>
      <c r="P296" s="49"/>
      <c r="Q296" s="49"/>
      <c r="R296" s="50">
        <f t="shared" si="127"/>
        <v>0</v>
      </c>
      <c r="S296" s="51">
        <f t="shared" si="128"/>
        <v>0</v>
      </c>
    </row>
    <row r="297" spans="1:19" x14ac:dyDescent="0.3">
      <c r="A297" s="181" t="s">
        <v>31</v>
      </c>
      <c r="B297" s="53">
        <f t="shared" si="120"/>
        <v>0</v>
      </c>
      <c r="C297" s="49"/>
      <c r="D297" s="49"/>
      <c r="E297" s="49"/>
      <c r="F297" s="50">
        <f t="shared" si="121"/>
        <v>0</v>
      </c>
      <c r="G297" s="50">
        <f t="shared" si="122"/>
        <v>0</v>
      </c>
      <c r="H297" s="53">
        <f t="shared" si="123"/>
        <v>0</v>
      </c>
      <c r="I297" s="49"/>
      <c r="J297" s="49"/>
      <c r="K297" s="49"/>
      <c r="L297" s="50">
        <f t="shared" si="124"/>
        <v>0</v>
      </c>
      <c r="M297" s="50">
        <f t="shared" si="125"/>
        <v>0</v>
      </c>
      <c r="N297" s="53">
        <f t="shared" si="126"/>
        <v>0</v>
      </c>
      <c r="O297" s="49"/>
      <c r="P297" s="49"/>
      <c r="Q297" s="49"/>
      <c r="R297" s="50">
        <f t="shared" si="127"/>
        <v>0</v>
      </c>
      <c r="S297" s="51">
        <f t="shared" si="128"/>
        <v>0</v>
      </c>
    </row>
    <row r="298" spans="1:19" x14ac:dyDescent="0.3">
      <c r="A298" s="177" t="s">
        <v>32</v>
      </c>
      <c r="B298" s="142">
        <f t="shared" si="120"/>
        <v>0</v>
      </c>
      <c r="C298" s="54"/>
      <c r="D298" s="54"/>
      <c r="E298" s="54"/>
      <c r="F298" s="55">
        <f t="shared" si="121"/>
        <v>0</v>
      </c>
      <c r="G298" s="55">
        <f t="shared" si="122"/>
        <v>0</v>
      </c>
      <c r="H298" s="142">
        <f t="shared" si="123"/>
        <v>0</v>
      </c>
      <c r="I298" s="54"/>
      <c r="J298" s="54"/>
      <c r="K298" s="54"/>
      <c r="L298" s="55">
        <f t="shared" si="124"/>
        <v>0</v>
      </c>
      <c r="M298" s="55">
        <f t="shared" si="125"/>
        <v>0</v>
      </c>
      <c r="N298" s="142">
        <f t="shared" si="126"/>
        <v>0</v>
      </c>
      <c r="O298" s="54"/>
      <c r="P298" s="54"/>
      <c r="Q298" s="54"/>
      <c r="R298" s="55">
        <f t="shared" si="127"/>
        <v>0</v>
      </c>
      <c r="S298" s="57">
        <f t="shared" si="128"/>
        <v>0</v>
      </c>
    </row>
    <row r="299" spans="1:19" x14ac:dyDescent="0.3">
      <c r="A299" s="45" t="s">
        <v>19</v>
      </c>
    </row>
    <row r="300" spans="1:19" x14ac:dyDescent="0.3">
      <c r="A300" s="45"/>
    </row>
    <row r="301" spans="1:19" x14ac:dyDescent="0.3">
      <c r="A301" s="394" t="s">
        <v>67</v>
      </c>
      <c r="B301" s="453">
        <v>2013</v>
      </c>
      <c r="C301" s="454"/>
      <c r="D301" s="453">
        <v>2014</v>
      </c>
      <c r="E301" s="454"/>
      <c r="F301" s="457">
        <v>2015</v>
      </c>
      <c r="G301" s="458"/>
      <c r="H301" s="459">
        <v>2016</v>
      </c>
      <c r="I301" s="459"/>
      <c r="J301" s="453">
        <v>2017</v>
      </c>
      <c r="K301" s="454"/>
      <c r="L301" s="453">
        <v>2018</v>
      </c>
      <c r="M301" s="454"/>
    </row>
    <row r="302" spans="1:19" x14ac:dyDescent="0.3">
      <c r="A302" s="395"/>
      <c r="B302" s="234" t="s">
        <v>167</v>
      </c>
      <c r="C302" s="234" t="s">
        <v>69</v>
      </c>
      <c r="D302" s="234" t="s">
        <v>167</v>
      </c>
      <c r="E302" s="234" t="s">
        <v>69</v>
      </c>
      <c r="F302" s="234" t="s">
        <v>167</v>
      </c>
      <c r="G302" s="234" t="s">
        <v>69</v>
      </c>
      <c r="H302" s="234" t="s">
        <v>167</v>
      </c>
      <c r="I302" s="234" t="s">
        <v>69</v>
      </c>
      <c r="J302" s="234" t="s">
        <v>167</v>
      </c>
      <c r="K302" s="234" t="s">
        <v>69</v>
      </c>
      <c r="L302" s="234" t="s">
        <v>167</v>
      </c>
      <c r="M302" s="234" t="s">
        <v>69</v>
      </c>
    </row>
    <row r="303" spans="1:19" x14ac:dyDescent="0.3">
      <c r="A303" s="123" t="s">
        <v>186</v>
      </c>
      <c r="B303" s="135"/>
      <c r="C303" s="135"/>
      <c r="D303" s="135"/>
      <c r="E303" s="135"/>
      <c r="F303" s="135"/>
      <c r="G303" s="135"/>
      <c r="H303" s="135"/>
      <c r="I303" s="135"/>
      <c r="J303" s="135"/>
      <c r="K303" s="136"/>
      <c r="L303" s="135"/>
      <c r="M303" s="136"/>
    </row>
    <row r="304" spans="1:19" x14ac:dyDescent="0.3">
      <c r="A304" s="45"/>
    </row>
    <row r="305" spans="1:28" x14ac:dyDescent="0.3">
      <c r="A305" s="88"/>
      <c r="B305" s="235" t="s">
        <v>169</v>
      </c>
      <c r="C305" s="235" t="s">
        <v>170</v>
      </c>
    </row>
    <row r="306" spans="1:28" x14ac:dyDescent="0.3">
      <c r="A306" s="237" t="s">
        <v>187</v>
      </c>
      <c r="B306" s="93"/>
      <c r="C306" s="94"/>
    </row>
    <row r="307" spans="1:28" ht="25.5" x14ac:dyDescent="0.3">
      <c r="A307" s="238" t="s">
        <v>188</v>
      </c>
      <c r="B307" s="125"/>
      <c r="C307" s="95"/>
    </row>
    <row r="308" spans="1:28" x14ac:dyDescent="0.3">
      <c r="A308" s="45" t="s">
        <v>189</v>
      </c>
    </row>
    <row r="309" spans="1:28" x14ac:dyDescent="0.3">
      <c r="A309" s="45"/>
    </row>
    <row r="310" spans="1:28" x14ac:dyDescent="0.3">
      <c r="A310" s="4"/>
      <c r="B310" s="96"/>
      <c r="C310" s="96"/>
    </row>
    <row r="311" spans="1:28" x14ac:dyDescent="0.3">
      <c r="A311" s="332" t="s">
        <v>190</v>
      </c>
      <c r="B311" s="333"/>
      <c r="C311" s="333"/>
      <c r="D311" s="333"/>
      <c r="E311" s="333"/>
      <c r="F311" s="333"/>
      <c r="G311" s="333"/>
      <c r="H311" s="333"/>
      <c r="I311" s="333"/>
      <c r="J311" s="333"/>
      <c r="K311" s="333"/>
      <c r="L311" s="333"/>
      <c r="M311" s="333"/>
      <c r="N311" s="333"/>
      <c r="O311" s="333"/>
      <c r="P311" s="333"/>
      <c r="Q311" s="334"/>
    </row>
    <row r="312" spans="1:28" x14ac:dyDescent="0.3">
      <c r="A312" s="251" t="s">
        <v>67</v>
      </c>
      <c r="B312" s="330">
        <v>2013</v>
      </c>
      <c r="C312" s="331"/>
      <c r="D312" s="330">
        <v>2014</v>
      </c>
      <c r="E312" s="331"/>
      <c r="F312" s="455">
        <v>2015</v>
      </c>
      <c r="G312" s="456"/>
      <c r="H312" s="455">
        <v>2016</v>
      </c>
      <c r="I312" s="456"/>
      <c r="J312" s="330">
        <v>2017</v>
      </c>
      <c r="K312" s="331"/>
      <c r="L312" s="330">
        <v>2018</v>
      </c>
      <c r="M312" s="331"/>
      <c r="N312" s="330">
        <v>2019</v>
      </c>
      <c r="O312" s="331"/>
      <c r="P312" s="330">
        <v>2020</v>
      </c>
      <c r="Q312" s="331"/>
    </row>
    <row r="313" spans="1:28" x14ac:dyDescent="0.3">
      <c r="A313" s="162" t="s">
        <v>191</v>
      </c>
      <c r="B313" s="97"/>
      <c r="C313" s="98">
        <f>IF(B313=0,0,B313*100/D75)</f>
        <v>0</v>
      </c>
      <c r="D313" s="97"/>
      <c r="E313" s="98">
        <f>IF(D313=0,0,D313*100/G75)</f>
        <v>0</v>
      </c>
      <c r="F313" s="99"/>
      <c r="G313" s="98">
        <f>IF(F313=0,0,F313*100/J75)</f>
        <v>0</v>
      </c>
      <c r="H313" s="97"/>
      <c r="I313" s="98">
        <f>IF(H313=0,0,H313*100/M75)</f>
        <v>0</v>
      </c>
      <c r="J313" s="97"/>
      <c r="K313" s="98">
        <f>IF(J313=0,0,J313*100/S75)</f>
        <v>0</v>
      </c>
      <c r="L313" s="97"/>
      <c r="M313" s="100">
        <f>IF(L313=0,0,L313*100/V75)</f>
        <v>0</v>
      </c>
      <c r="N313" s="97"/>
      <c r="O313" s="100">
        <f>IF(N313=0,0,N313*100/Y75)</f>
        <v>0</v>
      </c>
      <c r="P313" s="97"/>
      <c r="Q313" s="100">
        <f>IF(P313=0,0,P313*100/AB75)</f>
        <v>0</v>
      </c>
    </row>
    <row r="314" spans="1:28" x14ac:dyDescent="0.3">
      <c r="A314" s="126"/>
    </row>
    <row r="315" spans="1:28" x14ac:dyDescent="0.3">
      <c r="A315" s="344" t="s">
        <v>192</v>
      </c>
      <c r="B315" s="345"/>
      <c r="C315" s="345"/>
      <c r="D315" s="345"/>
      <c r="E315" s="345"/>
      <c r="F315" s="345"/>
      <c r="G315" s="345"/>
      <c r="H315" s="345"/>
      <c r="I315" s="345"/>
      <c r="J315" s="345"/>
      <c r="K315" s="345"/>
      <c r="L315" s="345"/>
      <c r="M315" s="345"/>
      <c r="N315" s="345"/>
      <c r="O315" s="345"/>
      <c r="P315" s="345"/>
      <c r="Q315" s="345"/>
      <c r="R315" s="345"/>
      <c r="S315" s="345"/>
      <c r="T315" s="345"/>
      <c r="U315" s="345"/>
      <c r="V315" s="345"/>
      <c r="W315" s="345"/>
      <c r="X315" s="345"/>
      <c r="Y315" s="345"/>
      <c r="Z315" s="345"/>
      <c r="AA315" s="345"/>
      <c r="AB315" s="346"/>
    </row>
    <row r="316" spans="1:28" x14ac:dyDescent="0.3">
      <c r="A316" s="415" t="s">
        <v>67</v>
      </c>
      <c r="B316" s="337">
        <v>2013</v>
      </c>
      <c r="C316" s="338"/>
      <c r="D316" s="339"/>
      <c r="E316" s="337">
        <v>2014</v>
      </c>
      <c r="F316" s="338"/>
      <c r="G316" s="339"/>
      <c r="H316" s="337">
        <v>2015</v>
      </c>
      <c r="I316" s="338"/>
      <c r="J316" s="339"/>
      <c r="K316" s="337">
        <v>2016</v>
      </c>
      <c r="L316" s="338"/>
      <c r="M316" s="339"/>
      <c r="N316" s="335">
        <v>2017</v>
      </c>
      <c r="O316" s="343"/>
      <c r="P316" s="343"/>
      <c r="Q316" s="343"/>
      <c r="R316" s="343"/>
      <c r="S316" s="336"/>
      <c r="T316" s="337">
        <v>2018</v>
      </c>
      <c r="U316" s="338"/>
      <c r="V316" s="339"/>
      <c r="W316" s="337">
        <v>2019</v>
      </c>
      <c r="X316" s="338"/>
      <c r="Y316" s="339"/>
      <c r="Z316" s="337">
        <v>2020</v>
      </c>
      <c r="AA316" s="338"/>
      <c r="AB316" s="339"/>
    </row>
    <row r="317" spans="1:28" x14ac:dyDescent="0.3">
      <c r="A317" s="416"/>
      <c r="B317" s="340"/>
      <c r="C317" s="341"/>
      <c r="D317" s="342"/>
      <c r="E317" s="340"/>
      <c r="F317" s="341"/>
      <c r="G317" s="342"/>
      <c r="H317" s="340"/>
      <c r="I317" s="341"/>
      <c r="J317" s="342"/>
      <c r="K317" s="340"/>
      <c r="L317" s="341"/>
      <c r="M317" s="342"/>
      <c r="N317" s="335" t="s">
        <v>259</v>
      </c>
      <c r="O317" s="343"/>
      <c r="P317" s="336"/>
      <c r="Q317" s="335" t="s">
        <v>260</v>
      </c>
      <c r="R317" s="343"/>
      <c r="S317" s="336"/>
      <c r="T317" s="340"/>
      <c r="U317" s="341"/>
      <c r="V317" s="342"/>
      <c r="W317" s="340"/>
      <c r="X317" s="341"/>
      <c r="Y317" s="342"/>
      <c r="Z317" s="340"/>
      <c r="AA317" s="341"/>
      <c r="AB317" s="342"/>
    </row>
    <row r="318" spans="1:28" x14ac:dyDescent="0.3">
      <c r="A318" s="416"/>
      <c r="B318" s="147" t="s">
        <v>133</v>
      </c>
      <c r="C318" s="335" t="s">
        <v>134</v>
      </c>
      <c r="D318" s="336"/>
      <c r="E318" s="147" t="s">
        <v>133</v>
      </c>
      <c r="F318" s="335" t="s">
        <v>134</v>
      </c>
      <c r="G318" s="336"/>
      <c r="H318" s="147" t="s">
        <v>133</v>
      </c>
      <c r="I318" s="335" t="s">
        <v>134</v>
      </c>
      <c r="J318" s="336"/>
      <c r="K318" s="147" t="s">
        <v>133</v>
      </c>
      <c r="L318" s="335" t="s">
        <v>134</v>
      </c>
      <c r="M318" s="336"/>
      <c r="N318" s="147" t="s">
        <v>133</v>
      </c>
      <c r="O318" s="335" t="s">
        <v>134</v>
      </c>
      <c r="P318" s="336"/>
      <c r="Q318" s="147" t="s">
        <v>133</v>
      </c>
      <c r="R318" s="335" t="s">
        <v>134</v>
      </c>
      <c r="S318" s="336"/>
      <c r="T318" s="147" t="s">
        <v>133</v>
      </c>
      <c r="U318" s="335" t="s">
        <v>134</v>
      </c>
      <c r="V318" s="336"/>
      <c r="W318" s="147" t="s">
        <v>133</v>
      </c>
      <c r="X318" s="335" t="s">
        <v>134</v>
      </c>
      <c r="Y318" s="336"/>
      <c r="Z318" s="147" t="s">
        <v>133</v>
      </c>
      <c r="AA318" s="335" t="s">
        <v>134</v>
      </c>
      <c r="AB318" s="336"/>
    </row>
    <row r="319" spans="1:28" x14ac:dyDescent="0.3">
      <c r="A319" s="417"/>
      <c r="B319" s="101" t="s">
        <v>193</v>
      </c>
      <c r="C319" s="101" t="s">
        <v>193</v>
      </c>
      <c r="D319" s="101" t="s">
        <v>69</v>
      </c>
      <c r="E319" s="101" t="s">
        <v>193</v>
      </c>
      <c r="F319" s="101" t="s">
        <v>193</v>
      </c>
      <c r="G319" s="101" t="s">
        <v>69</v>
      </c>
      <c r="H319" s="101" t="s">
        <v>193</v>
      </c>
      <c r="I319" s="101" t="s">
        <v>193</v>
      </c>
      <c r="J319" s="101" t="s">
        <v>69</v>
      </c>
      <c r="K319" s="101" t="s">
        <v>193</v>
      </c>
      <c r="L319" s="101" t="s">
        <v>193</v>
      </c>
      <c r="M319" s="101" t="s">
        <v>69</v>
      </c>
      <c r="N319" s="101" t="s">
        <v>193</v>
      </c>
      <c r="O319" s="101" t="s">
        <v>193</v>
      </c>
      <c r="P319" s="101" t="s">
        <v>69</v>
      </c>
      <c r="Q319" s="101" t="s">
        <v>193</v>
      </c>
      <c r="R319" s="101" t="s">
        <v>193</v>
      </c>
      <c r="S319" s="101" t="s">
        <v>69</v>
      </c>
      <c r="T319" s="101" t="s">
        <v>193</v>
      </c>
      <c r="U319" s="101" t="s">
        <v>193</v>
      </c>
      <c r="V319" s="101" t="s">
        <v>69</v>
      </c>
      <c r="W319" s="101" t="s">
        <v>193</v>
      </c>
      <c r="X319" s="101" t="s">
        <v>193</v>
      </c>
      <c r="Y319" s="101" t="s">
        <v>69</v>
      </c>
      <c r="Z319" s="101" t="s">
        <v>193</v>
      </c>
      <c r="AA319" s="101" t="s">
        <v>193</v>
      </c>
      <c r="AB319" s="101" t="s">
        <v>69</v>
      </c>
    </row>
    <row r="320" spans="1:28" ht="25.5" x14ac:dyDescent="0.3">
      <c r="A320" s="322" t="s">
        <v>194</v>
      </c>
      <c r="B320" s="66"/>
      <c r="C320" s="59"/>
      <c r="D320" s="278">
        <f>IFERROR(C320*100/B320, 0)</f>
        <v>0</v>
      </c>
      <c r="E320" s="148"/>
      <c r="F320" s="148"/>
      <c r="G320" s="278">
        <f>IFERROR(F320*100/E320, 0)</f>
        <v>0</v>
      </c>
      <c r="H320" s="148"/>
      <c r="I320" s="148"/>
      <c r="J320" s="278">
        <f>IFERROR(I320*100/H320, 0)</f>
        <v>0</v>
      </c>
      <c r="K320" s="148"/>
      <c r="L320" s="148"/>
      <c r="M320" s="278">
        <f>IFERROR(L320*100/K320, 0)</f>
        <v>0</v>
      </c>
      <c r="N320" s="59"/>
      <c r="O320" s="67"/>
      <c r="P320" s="278">
        <f>IFERROR(O320*100/N320, 0)</f>
        <v>0</v>
      </c>
      <c r="Q320" s="59"/>
      <c r="R320" s="67"/>
      <c r="S320" s="278">
        <f>IFERROR(R320*100/Q320, 0)</f>
        <v>0</v>
      </c>
      <c r="T320" s="66"/>
      <c r="U320" s="59"/>
      <c r="V320" s="278">
        <f>IFERROR(U320*100/T320, 0)</f>
        <v>0</v>
      </c>
      <c r="W320" s="66"/>
      <c r="X320" s="59"/>
      <c r="Y320" s="278">
        <f>IFERROR(X320*100/W320, 0)</f>
        <v>0</v>
      </c>
      <c r="Z320" s="66"/>
      <c r="AA320" s="59"/>
      <c r="AB320" s="280">
        <f>IFERROR(AA320*100/Z320, 0)</f>
        <v>0</v>
      </c>
    </row>
    <row r="321" spans="1:31" x14ac:dyDescent="0.3">
      <c r="A321" s="152" t="s">
        <v>195</v>
      </c>
      <c r="B321" s="71"/>
      <c r="C321" s="49"/>
      <c r="D321" s="260">
        <f t="shared" ref="D321:D325" si="129">IFERROR(C321*100/B321, 0)</f>
        <v>0</v>
      </c>
      <c r="E321" s="149"/>
      <c r="F321" s="149"/>
      <c r="G321" s="260">
        <f t="shared" ref="G321:G325" si="130">IFERROR(F321*100/E321, 0)</f>
        <v>0</v>
      </c>
      <c r="H321" s="149"/>
      <c r="I321" s="149"/>
      <c r="J321" s="260">
        <f t="shared" ref="J321:J325" si="131">IFERROR(I321*100/H321, 0)</f>
        <v>0</v>
      </c>
      <c r="K321" s="149"/>
      <c r="L321" s="149"/>
      <c r="M321" s="260">
        <f t="shared" ref="M321:M325" si="132">IFERROR(L321*100/K321, 0)</f>
        <v>0</v>
      </c>
      <c r="N321" s="49"/>
      <c r="O321" s="52"/>
      <c r="P321" s="260">
        <f t="shared" ref="P321:P325" si="133">IFERROR(O321*100/N321, 0)</f>
        <v>0</v>
      </c>
      <c r="Q321" s="49"/>
      <c r="R321" s="52"/>
      <c r="S321" s="260">
        <f t="shared" ref="S321:S325" si="134">IFERROR(R321*100/Q321, 0)</f>
        <v>0</v>
      </c>
      <c r="T321" s="71"/>
      <c r="U321" s="49"/>
      <c r="V321" s="260">
        <f t="shared" ref="V321:V325" si="135">IFERROR(U321*100/T321, 0)</f>
        <v>0</v>
      </c>
      <c r="W321" s="71"/>
      <c r="X321" s="49"/>
      <c r="Y321" s="260">
        <f t="shared" ref="Y321:Y325" si="136">IFERROR(X321*100/W321, 0)</f>
        <v>0</v>
      </c>
      <c r="Z321" s="71"/>
      <c r="AA321" s="49"/>
      <c r="AB321" s="281">
        <f t="shared" ref="AB321:AB325" si="137">IFERROR(AA321*100/Z321, 0)</f>
        <v>0</v>
      </c>
    </row>
    <row r="322" spans="1:31" x14ac:dyDescent="0.3">
      <c r="A322" s="152" t="s">
        <v>196</v>
      </c>
      <c r="B322" s="71"/>
      <c r="C322" s="49"/>
      <c r="D322" s="260">
        <f t="shared" si="129"/>
        <v>0</v>
      </c>
      <c r="E322" s="149"/>
      <c r="F322" s="149"/>
      <c r="G322" s="260">
        <f t="shared" si="130"/>
        <v>0</v>
      </c>
      <c r="H322" s="149"/>
      <c r="I322" s="149"/>
      <c r="J322" s="260">
        <f t="shared" si="131"/>
        <v>0</v>
      </c>
      <c r="K322" s="149"/>
      <c r="L322" s="149"/>
      <c r="M322" s="260">
        <f t="shared" si="132"/>
        <v>0</v>
      </c>
      <c r="N322" s="49"/>
      <c r="O322" s="52"/>
      <c r="P322" s="260">
        <f t="shared" si="133"/>
        <v>0</v>
      </c>
      <c r="Q322" s="49"/>
      <c r="R322" s="52"/>
      <c r="S322" s="260">
        <f t="shared" si="134"/>
        <v>0</v>
      </c>
      <c r="T322" s="71"/>
      <c r="U322" s="49"/>
      <c r="V322" s="260">
        <f t="shared" si="135"/>
        <v>0</v>
      </c>
      <c r="W322" s="71"/>
      <c r="X322" s="49"/>
      <c r="Y322" s="260">
        <f t="shared" si="136"/>
        <v>0</v>
      </c>
      <c r="Z322" s="71"/>
      <c r="AA322" s="49"/>
      <c r="AB322" s="281">
        <f t="shared" si="137"/>
        <v>0</v>
      </c>
    </row>
    <row r="323" spans="1:31" ht="25.5" x14ac:dyDescent="0.3">
      <c r="A323" s="164" t="s">
        <v>197</v>
      </c>
      <c r="B323" s="130"/>
      <c r="C323" s="130"/>
      <c r="D323" s="260">
        <f t="shared" si="129"/>
        <v>0</v>
      </c>
      <c r="E323" s="150"/>
      <c r="F323" s="150"/>
      <c r="G323" s="260">
        <f t="shared" si="130"/>
        <v>0</v>
      </c>
      <c r="H323" s="150"/>
      <c r="I323" s="150"/>
      <c r="J323" s="260">
        <f t="shared" si="131"/>
        <v>0</v>
      </c>
      <c r="K323" s="150"/>
      <c r="L323" s="150"/>
      <c r="M323" s="260">
        <f t="shared" si="132"/>
        <v>0</v>
      </c>
      <c r="N323" s="130"/>
      <c r="O323" s="131"/>
      <c r="P323" s="260">
        <f t="shared" si="133"/>
        <v>0</v>
      </c>
      <c r="Q323" s="130"/>
      <c r="R323" s="131"/>
      <c r="S323" s="260">
        <f t="shared" si="134"/>
        <v>0</v>
      </c>
      <c r="T323" s="130"/>
      <c r="U323" s="130"/>
      <c r="V323" s="260">
        <f t="shared" si="135"/>
        <v>0</v>
      </c>
      <c r="W323" s="130"/>
      <c r="X323" s="130"/>
      <c r="Y323" s="260">
        <f t="shared" si="136"/>
        <v>0</v>
      </c>
      <c r="Z323" s="130"/>
      <c r="AA323" s="130"/>
      <c r="AB323" s="281">
        <f t="shared" si="137"/>
        <v>0</v>
      </c>
    </row>
    <row r="324" spans="1:31" ht="25.5" x14ac:dyDescent="0.3">
      <c r="A324" s="164" t="s">
        <v>198</v>
      </c>
      <c r="B324" s="130"/>
      <c r="C324" s="130"/>
      <c r="D324" s="260">
        <f t="shared" si="129"/>
        <v>0</v>
      </c>
      <c r="E324" s="150"/>
      <c r="F324" s="150"/>
      <c r="G324" s="260">
        <f t="shared" si="130"/>
        <v>0</v>
      </c>
      <c r="H324" s="150"/>
      <c r="I324" s="150"/>
      <c r="J324" s="260">
        <f t="shared" si="131"/>
        <v>0</v>
      </c>
      <c r="K324" s="150"/>
      <c r="L324" s="150"/>
      <c r="M324" s="260">
        <f t="shared" si="132"/>
        <v>0</v>
      </c>
      <c r="N324" s="130"/>
      <c r="O324" s="131"/>
      <c r="P324" s="260">
        <f t="shared" si="133"/>
        <v>0</v>
      </c>
      <c r="Q324" s="130"/>
      <c r="R324" s="131"/>
      <c r="S324" s="260">
        <f t="shared" si="134"/>
        <v>0</v>
      </c>
      <c r="T324" s="130"/>
      <c r="U324" s="130"/>
      <c r="V324" s="260">
        <f t="shared" si="135"/>
        <v>0</v>
      </c>
      <c r="W324" s="130"/>
      <c r="X324" s="130"/>
      <c r="Y324" s="260">
        <f t="shared" si="136"/>
        <v>0</v>
      </c>
      <c r="Z324" s="130"/>
      <c r="AA324" s="130"/>
      <c r="AB324" s="281">
        <f t="shared" si="137"/>
        <v>0</v>
      </c>
    </row>
    <row r="325" spans="1:31" ht="25.5" x14ac:dyDescent="0.3">
      <c r="A325" s="325" t="s">
        <v>199</v>
      </c>
      <c r="B325" s="132"/>
      <c r="C325" s="132"/>
      <c r="D325" s="279">
        <f t="shared" si="129"/>
        <v>0</v>
      </c>
      <c r="E325" s="151"/>
      <c r="F325" s="151"/>
      <c r="G325" s="279">
        <f t="shared" si="130"/>
        <v>0</v>
      </c>
      <c r="H325" s="151"/>
      <c r="I325" s="151"/>
      <c r="J325" s="279">
        <f t="shared" si="131"/>
        <v>0</v>
      </c>
      <c r="K325" s="151"/>
      <c r="L325" s="151"/>
      <c r="M325" s="279">
        <f t="shared" si="132"/>
        <v>0</v>
      </c>
      <c r="N325" s="132"/>
      <c r="O325" s="133"/>
      <c r="P325" s="279">
        <f t="shared" si="133"/>
        <v>0</v>
      </c>
      <c r="Q325" s="132"/>
      <c r="R325" s="133"/>
      <c r="S325" s="279">
        <f t="shared" si="134"/>
        <v>0</v>
      </c>
      <c r="T325" s="132"/>
      <c r="U325" s="132"/>
      <c r="V325" s="279">
        <f t="shared" si="135"/>
        <v>0</v>
      </c>
      <c r="W325" s="132"/>
      <c r="X325" s="132"/>
      <c r="Y325" s="279">
        <f t="shared" si="136"/>
        <v>0</v>
      </c>
      <c r="Z325" s="132"/>
      <c r="AA325" s="132"/>
      <c r="AB325" s="282">
        <f t="shared" si="137"/>
        <v>0</v>
      </c>
    </row>
    <row r="326" spans="1:31" x14ac:dyDescent="0.3">
      <c r="A326" s="146"/>
      <c r="B326" s="129"/>
      <c r="C326" s="140"/>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row>
    <row r="327" spans="1:31" s="154" customFormat="1" ht="14.25" x14ac:dyDescent="0.2">
      <c r="A327" s="413" t="s">
        <v>148</v>
      </c>
      <c r="B327" s="413"/>
      <c r="C327" s="413"/>
      <c r="D327" s="413"/>
      <c r="E327" s="413"/>
      <c r="F327" s="413"/>
      <c r="G327" s="413"/>
      <c r="H327" s="413"/>
      <c r="I327" s="413"/>
      <c r="J327" s="413"/>
      <c r="K327" s="413"/>
      <c r="L327" s="413"/>
      <c r="M327" s="413"/>
      <c r="N327" s="413"/>
      <c r="O327" s="413"/>
      <c r="P327" s="413"/>
      <c r="Q327" s="413"/>
      <c r="R327" s="413"/>
      <c r="S327" s="413"/>
      <c r="T327" s="413"/>
      <c r="U327" s="413"/>
      <c r="V327" s="413"/>
      <c r="W327" s="413"/>
      <c r="X327" s="413"/>
      <c r="Y327" s="413"/>
      <c r="Z327" s="413"/>
      <c r="AA327" s="413"/>
      <c r="AB327" s="413"/>
      <c r="AC327" s="413"/>
      <c r="AD327" s="413"/>
      <c r="AE327" s="413"/>
    </row>
    <row r="328" spans="1:31" s="154" customFormat="1" ht="14.25" x14ac:dyDescent="0.2">
      <c r="A328" s="414" t="s">
        <v>149</v>
      </c>
      <c r="B328" s="414"/>
      <c r="C328" s="414"/>
      <c r="D328" s="414"/>
      <c r="E328" s="414"/>
      <c r="F328" s="414"/>
      <c r="G328" s="414"/>
      <c r="H328" s="414"/>
      <c r="I328" s="414"/>
      <c r="J328" s="414"/>
      <c r="K328" s="414"/>
      <c r="L328" s="414"/>
      <c r="M328" s="414"/>
      <c r="N328" s="414"/>
      <c r="O328" s="414"/>
      <c r="P328" s="414"/>
      <c r="Q328" s="414"/>
      <c r="R328" s="414"/>
      <c r="S328" s="414"/>
      <c r="T328" s="414"/>
      <c r="U328" s="414"/>
      <c r="V328" s="414"/>
      <c r="W328" s="414"/>
      <c r="X328" s="414"/>
      <c r="Y328" s="414"/>
      <c r="Z328" s="414"/>
      <c r="AA328" s="414"/>
      <c r="AB328" s="414"/>
      <c r="AC328" s="414"/>
      <c r="AD328" s="414"/>
      <c r="AE328" s="414"/>
    </row>
    <row r="329" spans="1:31" x14ac:dyDescent="0.3">
      <c r="A329" s="4"/>
      <c r="B329" s="129"/>
      <c r="C329" s="129"/>
      <c r="D329" s="129"/>
      <c r="E329" s="129"/>
      <c r="F329" s="129"/>
      <c r="G329" s="129"/>
      <c r="H329" s="129"/>
      <c r="I329" s="129"/>
      <c r="J329" s="129"/>
      <c r="K329" s="129"/>
      <c r="L329" s="129"/>
      <c r="M329" s="129"/>
      <c r="N329" s="129"/>
      <c r="O329" s="129"/>
    </row>
    <row r="330" spans="1:31" x14ac:dyDescent="0.3">
      <c r="B330" s="137" t="s">
        <v>37</v>
      </c>
      <c r="C330" s="137" t="s">
        <v>38</v>
      </c>
    </row>
    <row r="331" spans="1:31" x14ac:dyDescent="0.3">
      <c r="A331" s="158" t="s">
        <v>200</v>
      </c>
      <c r="B331" s="135"/>
      <c r="C331" s="136"/>
    </row>
    <row r="333" spans="1:31" x14ac:dyDescent="0.3">
      <c r="A333" s="102"/>
      <c r="B333" s="101" t="s">
        <v>37</v>
      </c>
      <c r="C333" s="101" t="s">
        <v>38</v>
      </c>
    </row>
    <row r="334" spans="1:31" ht="25.5" x14ac:dyDescent="0.3">
      <c r="A334" s="162" t="s">
        <v>201</v>
      </c>
      <c r="B334" s="103"/>
      <c r="C334" s="104"/>
    </row>
    <row r="335" spans="1:31" x14ac:dyDescent="0.3">
      <c r="A335" s="4"/>
      <c r="B335" s="105"/>
      <c r="C335" s="105"/>
    </row>
    <row r="336" spans="1:31" x14ac:dyDescent="0.3">
      <c r="B336" s="106" t="s">
        <v>37</v>
      </c>
      <c r="C336" s="106" t="s">
        <v>38</v>
      </c>
      <c r="L336" s="137" t="s">
        <v>202</v>
      </c>
      <c r="M336" s="138"/>
    </row>
    <row r="337" spans="1:22" x14ac:dyDescent="0.3">
      <c r="A337" s="162" t="s">
        <v>203</v>
      </c>
      <c r="B337" s="103"/>
      <c r="C337" s="104"/>
      <c r="F337" s="433" t="s">
        <v>204</v>
      </c>
      <c r="G337" s="434"/>
      <c r="H337" s="434"/>
      <c r="I337" s="434"/>
      <c r="J337" s="434"/>
      <c r="K337" s="435"/>
      <c r="L337" s="139"/>
      <c r="M337" s="140"/>
    </row>
    <row r="338" spans="1:22" x14ac:dyDescent="0.3">
      <c r="A338" s="4"/>
      <c r="B338" s="105"/>
      <c r="C338" s="105"/>
    </row>
    <row r="339" spans="1:22" x14ac:dyDescent="0.3">
      <c r="A339" s="4"/>
      <c r="B339" s="105"/>
      <c r="C339" s="105"/>
    </row>
    <row r="340" spans="1:22" ht="16.5" customHeight="1" x14ac:dyDescent="0.3">
      <c r="A340" s="411" t="s">
        <v>192</v>
      </c>
      <c r="B340" s="411"/>
      <c r="C340" s="411"/>
      <c r="D340" s="411"/>
      <c r="E340" s="411"/>
      <c r="F340" s="411"/>
      <c r="G340" s="411"/>
      <c r="H340" s="411"/>
      <c r="I340" s="411"/>
      <c r="J340" s="411"/>
      <c r="K340" s="411"/>
      <c r="L340" s="411"/>
      <c r="M340" s="411"/>
    </row>
    <row r="341" spans="1:22" ht="23.25" customHeight="1" x14ac:dyDescent="0.3">
      <c r="A341" s="107" t="s">
        <v>205</v>
      </c>
      <c r="B341" s="392" t="s">
        <v>206</v>
      </c>
      <c r="C341" s="392"/>
      <c r="D341" s="392"/>
      <c r="E341" s="392"/>
      <c r="F341" s="392" t="s">
        <v>207</v>
      </c>
      <c r="G341" s="392"/>
      <c r="H341" s="392"/>
      <c r="I341" s="412" t="s">
        <v>208</v>
      </c>
      <c r="J341" s="412"/>
      <c r="K341" s="412" t="s">
        <v>209</v>
      </c>
      <c r="L341" s="412"/>
      <c r="M341" s="412"/>
    </row>
    <row r="342" spans="1:22" x14ac:dyDescent="0.3">
      <c r="A342" s="1"/>
      <c r="B342" s="396"/>
      <c r="C342" s="396"/>
      <c r="D342" s="396"/>
      <c r="E342" s="396"/>
      <c r="F342" s="402"/>
      <c r="G342" s="403"/>
      <c r="H342" s="404"/>
      <c r="I342" s="396"/>
      <c r="J342" s="396"/>
      <c r="K342" s="396"/>
      <c r="L342" s="396"/>
      <c r="M342" s="397"/>
    </row>
    <row r="343" spans="1:22" x14ac:dyDescent="0.3">
      <c r="A343" s="16"/>
      <c r="B343" s="398"/>
      <c r="C343" s="398"/>
      <c r="D343" s="398"/>
      <c r="E343" s="398"/>
      <c r="F343" s="405"/>
      <c r="G343" s="406"/>
      <c r="H343" s="407"/>
      <c r="I343" s="398"/>
      <c r="J343" s="398"/>
      <c r="K343" s="398"/>
      <c r="L343" s="398"/>
      <c r="M343" s="399"/>
    </row>
    <row r="344" spans="1:22" x14ac:dyDescent="0.3">
      <c r="A344" s="16"/>
      <c r="B344" s="398"/>
      <c r="C344" s="398"/>
      <c r="D344" s="398"/>
      <c r="E344" s="398"/>
      <c r="F344" s="405"/>
      <c r="G344" s="406"/>
      <c r="H344" s="407"/>
      <c r="I344" s="398"/>
      <c r="J344" s="398"/>
      <c r="K344" s="398"/>
      <c r="L344" s="398"/>
      <c r="M344" s="399"/>
    </row>
    <row r="345" spans="1:22" x14ac:dyDescent="0.3">
      <c r="A345" s="16"/>
      <c r="B345" s="398"/>
      <c r="C345" s="398"/>
      <c r="D345" s="398"/>
      <c r="E345" s="398"/>
      <c r="F345" s="405"/>
      <c r="G345" s="406"/>
      <c r="H345" s="407"/>
      <c r="I345" s="398"/>
      <c r="J345" s="398"/>
      <c r="K345" s="398"/>
      <c r="L345" s="398"/>
      <c r="M345" s="399"/>
    </row>
    <row r="346" spans="1:22" x14ac:dyDescent="0.3">
      <c r="A346" s="16"/>
      <c r="B346" s="398"/>
      <c r="C346" s="398"/>
      <c r="D346" s="398"/>
      <c r="E346" s="398"/>
      <c r="F346" s="405"/>
      <c r="G346" s="406"/>
      <c r="H346" s="407"/>
      <c r="I346" s="398"/>
      <c r="J346" s="398"/>
      <c r="K346" s="398"/>
      <c r="L346" s="398"/>
      <c r="M346" s="399"/>
    </row>
    <row r="347" spans="1:22" x14ac:dyDescent="0.3">
      <c r="A347" s="3"/>
      <c r="B347" s="400"/>
      <c r="C347" s="400"/>
      <c r="D347" s="400"/>
      <c r="E347" s="400"/>
      <c r="F347" s="408"/>
      <c r="G347" s="409"/>
      <c r="H347" s="410"/>
      <c r="I347" s="400"/>
      <c r="J347" s="400"/>
      <c r="K347" s="400"/>
      <c r="L347" s="400"/>
      <c r="M347" s="401"/>
    </row>
    <row r="348" spans="1:22" x14ac:dyDescent="0.3">
      <c r="A348" s="447" t="s">
        <v>210</v>
      </c>
      <c r="B348" s="447"/>
      <c r="C348" s="447"/>
      <c r="D348" s="447"/>
      <c r="E348" s="447"/>
      <c r="F348" s="447"/>
      <c r="G348" s="447"/>
      <c r="H348" s="447"/>
      <c r="I348" s="447"/>
      <c r="J348" s="447"/>
      <c r="K348" s="447"/>
      <c r="L348" s="447"/>
      <c r="M348" s="447"/>
      <c r="N348" s="447"/>
      <c r="O348" s="447"/>
      <c r="P348" s="447"/>
      <c r="Q348" s="447"/>
      <c r="R348" s="447"/>
      <c r="S348" s="447"/>
      <c r="T348" s="447"/>
      <c r="U348" s="447"/>
      <c r="V348" s="447"/>
    </row>
    <row r="349" spans="1:22" x14ac:dyDescent="0.3">
      <c r="A349" s="239"/>
      <c r="B349" s="239"/>
      <c r="C349" s="239"/>
      <c r="D349" s="239"/>
      <c r="E349" s="239"/>
      <c r="F349" s="239"/>
      <c r="G349" s="239"/>
      <c r="H349" s="239"/>
      <c r="I349" s="239"/>
      <c r="J349" s="239"/>
      <c r="K349" s="239"/>
      <c r="L349" s="239"/>
      <c r="M349" s="239"/>
      <c r="N349" s="239"/>
      <c r="O349" s="239"/>
      <c r="P349" s="239"/>
      <c r="Q349" s="239"/>
      <c r="R349" s="239"/>
      <c r="S349" s="239"/>
      <c r="T349" s="239"/>
      <c r="U349" s="239"/>
      <c r="V349" s="239"/>
    </row>
    <row r="350" spans="1:22" x14ac:dyDescent="0.3">
      <c r="A350" s="88"/>
      <c r="B350" s="101" t="s">
        <v>37</v>
      </c>
      <c r="C350" s="101" t="s">
        <v>38</v>
      </c>
    </row>
    <row r="351" spans="1:22" x14ac:dyDescent="0.3">
      <c r="A351" s="322" t="s">
        <v>211</v>
      </c>
      <c r="B351" s="84"/>
      <c r="C351" s="85"/>
    </row>
    <row r="352" spans="1:22" x14ac:dyDescent="0.3">
      <c r="A352" s="152" t="s">
        <v>212</v>
      </c>
      <c r="B352" s="108"/>
      <c r="C352" s="109"/>
    </row>
    <row r="353" spans="1:25" ht="25.5" x14ac:dyDescent="0.3">
      <c r="A353" s="152" t="s">
        <v>213</v>
      </c>
      <c r="B353" s="108"/>
      <c r="C353" s="109"/>
    </row>
    <row r="354" spans="1:25" ht="25.5" x14ac:dyDescent="0.3">
      <c r="A354" s="164" t="s">
        <v>214</v>
      </c>
      <c r="B354" s="108"/>
      <c r="C354" s="109"/>
    </row>
    <row r="355" spans="1:25" ht="25.5" x14ac:dyDescent="0.3">
      <c r="A355" s="164" t="s">
        <v>215</v>
      </c>
      <c r="B355" s="108"/>
      <c r="C355" s="109"/>
    </row>
    <row r="356" spans="1:25" x14ac:dyDescent="0.3">
      <c r="A356" s="164" t="s">
        <v>216</v>
      </c>
      <c r="B356" s="108"/>
      <c r="C356" s="109"/>
    </row>
    <row r="357" spans="1:25" x14ac:dyDescent="0.3">
      <c r="A357" s="164" t="s">
        <v>217</v>
      </c>
      <c r="B357" s="108"/>
      <c r="C357" s="109"/>
    </row>
    <row r="358" spans="1:25" ht="38.25" x14ac:dyDescent="0.3">
      <c r="A358" s="325" t="s">
        <v>218</v>
      </c>
      <c r="B358" s="86"/>
      <c r="C358" s="87"/>
    </row>
    <row r="359" spans="1:25" x14ac:dyDescent="0.3">
      <c r="A359" s="4"/>
      <c r="B359" s="105"/>
      <c r="C359" s="105"/>
    </row>
    <row r="360" spans="1:25" s="157" customFormat="1" x14ac:dyDescent="0.2">
      <c r="A360" s="72" t="s">
        <v>219</v>
      </c>
    </row>
    <row r="361" spans="1:25" s="157" customFormat="1" x14ac:dyDescent="0.2">
      <c r="A361" s="448" t="s">
        <v>220</v>
      </c>
      <c r="B361" s="448"/>
      <c r="C361" s="448"/>
      <c r="D361" s="448"/>
      <c r="E361" s="448"/>
      <c r="F361" s="448"/>
      <c r="G361" s="448"/>
      <c r="H361" s="448"/>
      <c r="I361" s="448"/>
      <c r="J361" s="448"/>
      <c r="K361" s="448"/>
      <c r="L361" s="448"/>
      <c r="M361" s="448"/>
      <c r="N361" s="448"/>
      <c r="O361" s="448"/>
      <c r="P361" s="448"/>
      <c r="Q361" s="448"/>
      <c r="R361" s="448"/>
      <c r="S361" s="448"/>
      <c r="T361" s="448"/>
      <c r="U361" s="448"/>
      <c r="V361" s="448"/>
      <c r="W361" s="448"/>
      <c r="X361" s="448"/>
      <c r="Y361" s="448"/>
    </row>
  </sheetData>
  <mergeCells count="497">
    <mergeCell ref="A139:S139"/>
    <mergeCell ref="AA21:AA22"/>
    <mergeCell ref="O27:P27"/>
    <mergeCell ref="X21:Y21"/>
    <mergeCell ref="X27:Y27"/>
    <mergeCell ref="R21:R22"/>
    <mergeCell ref="Z21:Z22"/>
    <mergeCell ref="T21:T22"/>
    <mergeCell ref="U21:U22"/>
    <mergeCell ref="S21:S22"/>
    <mergeCell ref="R27:R28"/>
    <mergeCell ref="Z27:Z28"/>
    <mergeCell ref="V21:V22"/>
    <mergeCell ref="W21:W22"/>
    <mergeCell ref="O21:P21"/>
    <mergeCell ref="Q81:S81"/>
    <mergeCell ref="N82:P82"/>
    <mergeCell ref="Q82:S82"/>
    <mergeCell ref="N95:P95"/>
    <mergeCell ref="N96:P96"/>
    <mergeCell ref="Q95:S95"/>
    <mergeCell ref="Q96:S96"/>
    <mergeCell ref="X48:Y48"/>
    <mergeCell ref="N81:P81"/>
    <mergeCell ref="C40:C41"/>
    <mergeCell ref="Q48:Q49"/>
    <mergeCell ref="K48:K49"/>
    <mergeCell ref="L48:L49"/>
    <mergeCell ref="B48:B49"/>
    <mergeCell ref="H48:H49"/>
    <mergeCell ref="C48:C49"/>
    <mergeCell ref="N40:N41"/>
    <mergeCell ref="A44:W44"/>
    <mergeCell ref="B40:B41"/>
    <mergeCell ref="K47:S47"/>
    <mergeCell ref="T47:AB47"/>
    <mergeCell ref="N72:P72"/>
    <mergeCell ref="N73:P73"/>
    <mergeCell ref="Q72:S72"/>
    <mergeCell ref="Q73:S73"/>
    <mergeCell ref="Z48:Z49"/>
    <mergeCell ref="U48:U49"/>
    <mergeCell ref="B61:C61"/>
    <mergeCell ref="D61:D62"/>
    <mergeCell ref="T48:T49"/>
    <mergeCell ref="A33:A34"/>
    <mergeCell ref="A39:A40"/>
    <mergeCell ref="N21:N22"/>
    <mergeCell ref="K21:K22"/>
    <mergeCell ref="J21:J22"/>
    <mergeCell ref="L21:L22"/>
    <mergeCell ref="H21:H22"/>
    <mergeCell ref="I21:I22"/>
    <mergeCell ref="Q21:Q22"/>
    <mergeCell ref="D21:D22"/>
    <mergeCell ref="E21:E22"/>
    <mergeCell ref="M21:M22"/>
    <mergeCell ref="A20:A21"/>
    <mergeCell ref="F21:G21"/>
    <mergeCell ref="H27:H28"/>
    <mergeCell ref="I27:I28"/>
    <mergeCell ref="Q27:Q28"/>
    <mergeCell ref="B27:B28"/>
    <mergeCell ref="C27:C28"/>
    <mergeCell ref="A26:A27"/>
    <mergeCell ref="D27:D28"/>
    <mergeCell ref="B21:B22"/>
    <mergeCell ref="C21:C22"/>
    <mergeCell ref="E27:E28"/>
    <mergeCell ref="B26:J26"/>
    <mergeCell ref="K26:S26"/>
    <mergeCell ref="T20:AB20"/>
    <mergeCell ref="T26:AB26"/>
    <mergeCell ref="B2:S2"/>
    <mergeCell ref="F8:G8"/>
    <mergeCell ref="F14:G14"/>
    <mergeCell ref="O8:P8"/>
    <mergeCell ref="O14:P14"/>
    <mergeCell ref="AB21:AB22"/>
    <mergeCell ref="A6:AB6"/>
    <mergeCell ref="T7:AB7"/>
    <mergeCell ref="T13:AB13"/>
    <mergeCell ref="K13:S13"/>
    <mergeCell ref="B13:J13"/>
    <mergeCell ref="D4:H4"/>
    <mergeCell ref="I4:S4"/>
    <mergeCell ref="K7:S7"/>
    <mergeCell ref="B7:J7"/>
    <mergeCell ref="E8:E9"/>
    <mergeCell ref="D48:D49"/>
    <mergeCell ref="E48:E49"/>
    <mergeCell ref="M48:M49"/>
    <mergeCell ref="N48:N49"/>
    <mergeCell ref="V48:V49"/>
    <mergeCell ref="W48:W49"/>
    <mergeCell ref="D34:D35"/>
    <mergeCell ref="E34:E35"/>
    <mergeCell ref="M34:M35"/>
    <mergeCell ref="N34:N35"/>
    <mergeCell ref="B46:AB46"/>
    <mergeCell ref="B47:J47"/>
    <mergeCell ref="V34:V35"/>
    <mergeCell ref="W34:W35"/>
    <mergeCell ref="D40:D41"/>
    <mergeCell ref="E40:E41"/>
    <mergeCell ref="V40:V41"/>
    <mergeCell ref="W40:W41"/>
    <mergeCell ref="S34:S35"/>
    <mergeCell ref="H40:H41"/>
    <mergeCell ref="T40:T41"/>
    <mergeCell ref="T34:T35"/>
    <mergeCell ref="X34:Y34"/>
    <mergeCell ref="X40:Y40"/>
    <mergeCell ref="U34:U35"/>
    <mergeCell ref="K34:K35"/>
    <mergeCell ref="J34:J35"/>
    <mergeCell ref="L40:L41"/>
    <mergeCell ref="D8:D9"/>
    <mergeCell ref="V8:V9"/>
    <mergeCell ref="A19:AB19"/>
    <mergeCell ref="B20:J20"/>
    <mergeCell ref="K20:S20"/>
    <mergeCell ref="H14:H15"/>
    <mergeCell ref="I14:I15"/>
    <mergeCell ref="Q14:Q15"/>
    <mergeCell ref="E14:E15"/>
    <mergeCell ref="M14:M15"/>
    <mergeCell ref="B8:B9"/>
    <mergeCell ref="C14:C15"/>
    <mergeCell ref="U8:U9"/>
    <mergeCell ref="A7:A8"/>
    <mergeCell ref="L8:L9"/>
    <mergeCell ref="S8:S9"/>
    <mergeCell ref="C8:C9"/>
    <mergeCell ref="N8:N9"/>
    <mergeCell ref="J8:J9"/>
    <mergeCell ref="K8:K9"/>
    <mergeCell ref="A136:Y136"/>
    <mergeCell ref="A137:Y137"/>
    <mergeCell ref="A129:A131"/>
    <mergeCell ref="B129:C130"/>
    <mergeCell ref="D129:E130"/>
    <mergeCell ref="N129:O130"/>
    <mergeCell ref="I195:J195"/>
    <mergeCell ref="D140:E141"/>
    <mergeCell ref="B140:C141"/>
    <mergeCell ref="N140:O141"/>
    <mergeCell ref="P166:Q167"/>
    <mergeCell ref="R166:S167"/>
    <mergeCell ref="J166:M166"/>
    <mergeCell ref="A163:V163"/>
    <mergeCell ref="A166:A168"/>
    <mergeCell ref="B166:C167"/>
    <mergeCell ref="D166:E167"/>
    <mergeCell ref="N166:O167"/>
    <mergeCell ref="R195:S195"/>
    <mergeCell ref="X195:Y195"/>
    <mergeCell ref="F129:G130"/>
    <mergeCell ref="H129:I130"/>
    <mergeCell ref="J141:K141"/>
    <mergeCell ref="L141:M141"/>
    <mergeCell ref="E95:G96"/>
    <mergeCell ref="H72:J73"/>
    <mergeCell ref="H81:J82"/>
    <mergeCell ref="E81:G82"/>
    <mergeCell ref="A110:S110"/>
    <mergeCell ref="P129:Q130"/>
    <mergeCell ref="R129:S130"/>
    <mergeCell ref="A128:S128"/>
    <mergeCell ref="J129:M129"/>
    <mergeCell ref="J130:K130"/>
    <mergeCell ref="L112:M112"/>
    <mergeCell ref="P111:Q112"/>
    <mergeCell ref="R111:S112"/>
    <mergeCell ref="F111:G112"/>
    <mergeCell ref="J111:M111"/>
    <mergeCell ref="J112:K112"/>
    <mergeCell ref="F301:G301"/>
    <mergeCell ref="H301:I301"/>
    <mergeCell ref="A288:A290"/>
    <mergeCell ref="B288:G288"/>
    <mergeCell ref="A242:A244"/>
    <mergeCell ref="N263:S263"/>
    <mergeCell ref="A301:A302"/>
    <mergeCell ref="A256:I256"/>
    <mergeCell ref="A257:I257"/>
    <mergeCell ref="A253:AB253"/>
    <mergeCell ref="A249:A251"/>
    <mergeCell ref="J249:M249"/>
    <mergeCell ref="B249:C250"/>
    <mergeCell ref="D249:E250"/>
    <mergeCell ref="F249:G250"/>
    <mergeCell ref="H249:I250"/>
    <mergeCell ref="N249:O250"/>
    <mergeCell ref="P249:Q250"/>
    <mergeCell ref="R249:S250"/>
    <mergeCell ref="J250:K250"/>
    <mergeCell ref="L250:M250"/>
    <mergeCell ref="A275:A278"/>
    <mergeCell ref="H288:M288"/>
    <mergeCell ref="N288:S288"/>
    <mergeCell ref="A348:V348"/>
    <mergeCell ref="A361:Y361"/>
    <mergeCell ref="B346:E346"/>
    <mergeCell ref="I346:J346"/>
    <mergeCell ref="B347:E347"/>
    <mergeCell ref="I347:J347"/>
    <mergeCell ref="B344:E344"/>
    <mergeCell ref="I344:J344"/>
    <mergeCell ref="B345:E345"/>
    <mergeCell ref="I345:J345"/>
    <mergeCell ref="L34:L35"/>
    <mergeCell ref="A263:A265"/>
    <mergeCell ref="A233:A235"/>
    <mergeCell ref="A219:Y219"/>
    <mergeCell ref="A223:A225"/>
    <mergeCell ref="A140:A142"/>
    <mergeCell ref="D111:E112"/>
    <mergeCell ref="B111:C112"/>
    <mergeCell ref="N111:O112"/>
    <mergeCell ref="A162:V162"/>
    <mergeCell ref="A95:A97"/>
    <mergeCell ref="N230:O230"/>
    <mergeCell ref="D230:E230"/>
    <mergeCell ref="D226:E226"/>
    <mergeCell ref="J226:K226"/>
    <mergeCell ref="F230:G230"/>
    <mergeCell ref="H230:I230"/>
    <mergeCell ref="J230:K230"/>
    <mergeCell ref="B233:C234"/>
    <mergeCell ref="D233:E234"/>
    <mergeCell ref="F233:G234"/>
    <mergeCell ref="L130:M130"/>
    <mergeCell ref="P140:Q141"/>
    <mergeCell ref="R140:S141"/>
    <mergeCell ref="A161:V161"/>
    <mergeCell ref="H140:I141"/>
    <mergeCell ref="H111:I112"/>
    <mergeCell ref="A111:A113"/>
    <mergeCell ref="F166:G167"/>
    <mergeCell ref="H166:I167"/>
    <mergeCell ref="F140:G141"/>
    <mergeCell ref="B343:E343"/>
    <mergeCell ref="I343:J343"/>
    <mergeCell ref="F337:K337"/>
    <mergeCell ref="B341:E341"/>
    <mergeCell ref="I341:J341"/>
    <mergeCell ref="F341:H341"/>
    <mergeCell ref="J140:M140"/>
    <mergeCell ref="B342:E342"/>
    <mergeCell ref="I342:J342"/>
    <mergeCell ref="B263:G263"/>
    <mergeCell ref="H263:M263"/>
    <mergeCell ref="B301:C301"/>
    <mergeCell ref="J301:K301"/>
    <mergeCell ref="D301:E301"/>
    <mergeCell ref="L301:M301"/>
    <mergeCell ref="F318:G318"/>
    <mergeCell ref="F312:G312"/>
    <mergeCell ref="A216:Y216"/>
    <mergeCell ref="A217:Y217"/>
    <mergeCell ref="A218:Y218"/>
    <mergeCell ref="A193:A196"/>
    <mergeCell ref="C195:D195"/>
    <mergeCell ref="B226:C226"/>
    <mergeCell ref="B230:C230"/>
    <mergeCell ref="A165:S165"/>
    <mergeCell ref="N193:S193"/>
    <mergeCell ref="B193:D194"/>
    <mergeCell ref="E193:G194"/>
    <mergeCell ref="H193:J194"/>
    <mergeCell ref="K193:M194"/>
    <mergeCell ref="N194:P194"/>
    <mergeCell ref="Q194:S194"/>
    <mergeCell ref="F226:G226"/>
    <mergeCell ref="H226:I226"/>
    <mergeCell ref="N226:O226"/>
    <mergeCell ref="A220:Y220"/>
    <mergeCell ref="L226:M226"/>
    <mergeCell ref="P226:Q226"/>
    <mergeCell ref="B14:B15"/>
    <mergeCell ref="D14:D15"/>
    <mergeCell ref="T8:T9"/>
    <mergeCell ref="A13:A14"/>
    <mergeCell ref="A340:M340"/>
    <mergeCell ref="K341:M341"/>
    <mergeCell ref="A327:AE327"/>
    <mergeCell ref="A328:AE328"/>
    <mergeCell ref="I318:J318"/>
    <mergeCell ref="L318:M318"/>
    <mergeCell ref="A316:A319"/>
    <mergeCell ref="C318:D318"/>
    <mergeCell ref="O318:P318"/>
    <mergeCell ref="U318:V318"/>
    <mergeCell ref="AA14:AA15"/>
    <mergeCell ref="AB14:AB15"/>
    <mergeCell ref="H8:H9"/>
    <mergeCell ref="I8:I9"/>
    <mergeCell ref="Q8:Q9"/>
    <mergeCell ref="R8:R9"/>
    <mergeCell ref="AA8:AA9"/>
    <mergeCell ref="AB8:AB9"/>
    <mergeCell ref="L230:M230"/>
    <mergeCell ref="B95:D96"/>
    <mergeCell ref="K342:M342"/>
    <mergeCell ref="K343:M343"/>
    <mergeCell ref="K344:M344"/>
    <mergeCell ref="K345:M345"/>
    <mergeCell ref="K346:M346"/>
    <mergeCell ref="K347:M347"/>
    <mergeCell ref="F342:H342"/>
    <mergeCell ref="F343:H343"/>
    <mergeCell ref="F344:H344"/>
    <mergeCell ref="F345:H345"/>
    <mergeCell ref="F346:H346"/>
    <mergeCell ref="F347:H347"/>
    <mergeCell ref="Z8:Z9"/>
    <mergeCell ref="Z14:Z15"/>
    <mergeCell ref="X8:Y8"/>
    <mergeCell ref="X14:Y14"/>
    <mergeCell ref="W8:W9"/>
    <mergeCell ref="J14:J15"/>
    <mergeCell ref="U14:U15"/>
    <mergeCell ref="V14:V15"/>
    <mergeCell ref="W14:W15"/>
    <mergeCell ref="L14:L15"/>
    <mergeCell ref="S14:S15"/>
    <mergeCell ref="T14:T15"/>
    <mergeCell ref="R14:R15"/>
    <mergeCell ref="K14:K15"/>
    <mergeCell ref="M8:M9"/>
    <mergeCell ref="N14:N15"/>
    <mergeCell ref="M27:M28"/>
    <mergeCell ref="N27:N28"/>
    <mergeCell ref="V27:V28"/>
    <mergeCell ref="W27:W28"/>
    <mergeCell ref="AA27:AA28"/>
    <mergeCell ref="AB27:AB28"/>
    <mergeCell ref="H34:H35"/>
    <mergeCell ref="I34:I35"/>
    <mergeCell ref="Q34:Q35"/>
    <mergeCell ref="R34:R35"/>
    <mergeCell ref="AA34:AA35"/>
    <mergeCell ref="AB34:AB35"/>
    <mergeCell ref="U27:U28"/>
    <mergeCell ref="T27:T28"/>
    <mergeCell ref="S27:S28"/>
    <mergeCell ref="K27:K28"/>
    <mergeCell ref="L27:L28"/>
    <mergeCell ref="J27:J28"/>
    <mergeCell ref="Z34:Z35"/>
    <mergeCell ref="O34:P34"/>
    <mergeCell ref="T33:AB33"/>
    <mergeCell ref="K33:S33"/>
    <mergeCell ref="B33:J33"/>
    <mergeCell ref="A32:AB32"/>
    <mergeCell ref="F27:G27"/>
    <mergeCell ref="C34:C35"/>
    <mergeCell ref="B34:B35"/>
    <mergeCell ref="F48:G48"/>
    <mergeCell ref="O48:P48"/>
    <mergeCell ref="W95:Y96"/>
    <mergeCell ref="Z40:Z41"/>
    <mergeCell ref="AA40:AA41"/>
    <mergeCell ref="AB40:AB41"/>
    <mergeCell ref="Q40:Q41"/>
    <mergeCell ref="R40:R41"/>
    <mergeCell ref="S40:S41"/>
    <mergeCell ref="M40:M41"/>
    <mergeCell ref="I40:I41"/>
    <mergeCell ref="J40:J41"/>
    <mergeCell ref="B72:D73"/>
    <mergeCell ref="U40:U41"/>
    <mergeCell ref="K40:K41"/>
    <mergeCell ref="F34:G34"/>
    <mergeCell ref="F40:G40"/>
    <mergeCell ref="O40:P40"/>
    <mergeCell ref="T39:AB39"/>
    <mergeCell ref="K39:S39"/>
    <mergeCell ref="B39:J39"/>
    <mergeCell ref="Z95:AB96"/>
    <mergeCell ref="AA48:AA49"/>
    <mergeCell ref="AB48:AB49"/>
    <mergeCell ref="W72:Y73"/>
    <mergeCell ref="Z72:AB73"/>
    <mergeCell ref="W81:Y82"/>
    <mergeCell ref="Z81:AB82"/>
    <mergeCell ref="A79:Y79"/>
    <mergeCell ref="A81:A83"/>
    <mergeCell ref="E72:G73"/>
    <mergeCell ref="T95:V96"/>
    <mergeCell ref="T81:V82"/>
    <mergeCell ref="T72:V73"/>
    <mergeCell ref="K81:M82"/>
    <mergeCell ref="H95:J96"/>
    <mergeCell ref="K95:M96"/>
    <mergeCell ref="B81:D82"/>
    <mergeCell ref="K72:M73"/>
    <mergeCell ref="I48:I49"/>
    <mergeCell ref="J48:J49"/>
    <mergeCell ref="R48:R49"/>
    <mergeCell ref="S48:S49"/>
    <mergeCell ref="A72:A74"/>
    <mergeCell ref="A46:A49"/>
    <mergeCell ref="AA195:AB195"/>
    <mergeCell ref="A192:AB192"/>
    <mergeCell ref="T193:V194"/>
    <mergeCell ref="W193:Y194"/>
    <mergeCell ref="Z193:AB194"/>
    <mergeCell ref="J167:K167"/>
    <mergeCell ref="L167:M167"/>
    <mergeCell ref="O195:P195"/>
    <mergeCell ref="U195:V195"/>
    <mergeCell ref="F195:G195"/>
    <mergeCell ref="L195:M195"/>
    <mergeCell ref="P230:Q230"/>
    <mergeCell ref="R226:S226"/>
    <mergeCell ref="R230:S230"/>
    <mergeCell ref="B223:C224"/>
    <mergeCell ref="D223:E224"/>
    <mergeCell ref="F223:G224"/>
    <mergeCell ref="H223:I224"/>
    <mergeCell ref="J224:K224"/>
    <mergeCell ref="L224:M224"/>
    <mergeCell ref="N223:O224"/>
    <mergeCell ref="P223:Q224"/>
    <mergeCell ref="R223:S224"/>
    <mergeCell ref="J223:M223"/>
    <mergeCell ref="H233:I234"/>
    <mergeCell ref="N233:O234"/>
    <mergeCell ref="P233:Q234"/>
    <mergeCell ref="R233:S234"/>
    <mergeCell ref="J234:K234"/>
    <mergeCell ref="L234:M234"/>
    <mergeCell ref="J233:M233"/>
    <mergeCell ref="B242:B243"/>
    <mergeCell ref="C242:C243"/>
    <mergeCell ref="D242:D243"/>
    <mergeCell ref="E242:E243"/>
    <mergeCell ref="H242:H243"/>
    <mergeCell ref="F242:G242"/>
    <mergeCell ref="I242:I243"/>
    <mergeCell ref="J242:J243"/>
    <mergeCell ref="A262:S262"/>
    <mergeCell ref="F264:F265"/>
    <mergeCell ref="G264:G265"/>
    <mergeCell ref="L264:L265"/>
    <mergeCell ref="M264:M265"/>
    <mergeCell ref="Q264:Q265"/>
    <mergeCell ref="E264:E265"/>
    <mergeCell ref="K264:K265"/>
    <mergeCell ref="B275:G276"/>
    <mergeCell ref="H276:M276"/>
    <mergeCell ref="N276:S276"/>
    <mergeCell ref="H275:S275"/>
    <mergeCell ref="R264:R265"/>
    <mergeCell ref="S264:S265"/>
    <mergeCell ref="E277:E278"/>
    <mergeCell ref="F277:F278"/>
    <mergeCell ref="G277:G278"/>
    <mergeCell ref="K277:K278"/>
    <mergeCell ref="L277:L278"/>
    <mergeCell ref="M277:M278"/>
    <mergeCell ref="Q277:Q278"/>
    <mergeCell ref="R277:R278"/>
    <mergeCell ref="S277:S278"/>
    <mergeCell ref="E289:E290"/>
    <mergeCell ref="F289:F290"/>
    <mergeCell ref="G289:G290"/>
    <mergeCell ref="K289:K290"/>
    <mergeCell ref="L289:L290"/>
    <mergeCell ref="M289:M290"/>
    <mergeCell ref="Q289:Q290"/>
    <mergeCell ref="R289:R290"/>
    <mergeCell ref="S289:S290"/>
    <mergeCell ref="N312:O312"/>
    <mergeCell ref="P312:Q312"/>
    <mergeCell ref="A311:Q311"/>
    <mergeCell ref="R318:S318"/>
    <mergeCell ref="B316:D317"/>
    <mergeCell ref="X318:Y318"/>
    <mergeCell ref="AA318:AB318"/>
    <mergeCell ref="E316:G317"/>
    <mergeCell ref="H316:J317"/>
    <mergeCell ref="K316:M317"/>
    <mergeCell ref="T316:V317"/>
    <mergeCell ref="W316:Y317"/>
    <mergeCell ref="Z316:AB317"/>
    <mergeCell ref="N316:S316"/>
    <mergeCell ref="N317:P317"/>
    <mergeCell ref="Q317:S317"/>
    <mergeCell ref="A315:AB315"/>
    <mergeCell ref="H312:I312"/>
    <mergeCell ref="D312:E312"/>
    <mergeCell ref="L312:M312"/>
    <mergeCell ref="B312:C312"/>
    <mergeCell ref="J312:K312"/>
  </mergeCells>
  <dataValidations count="11">
    <dataValidation type="custom" allowBlank="1" showInputMessage="1" showErrorMessage="1" sqref="P45:V45">
      <formula1>#REF!+#REF!+#REF!+B45+I45</formula1>
    </dataValidation>
    <dataValidation type="whole" showInputMessage="1" showErrorMessage="1" errorTitle="Validar" error="Se debe declarar valores numéricos que estén en el rango de 0 a 99999999_x000a__x000a_Es obligatorio declarar el número de profesores que laboran en la institución._x000a_" sqref="N75">
      <formula1>1</formula1>
      <formula2>999999</formula2>
    </dataValidation>
    <dataValidation type="whole" allowBlank="1" showInputMessage="1" showErrorMessage="1" errorTitle="Validar" error="Se debe declarar valores numéricos que estén en el rango de 0 a 99999999" sqref="N266 H266:K273 B266:E273 B291:E298 N279:Q287 B279:E286 H279:K287 H291:K298 N291:Q298">
      <formula1>0</formula1>
      <formula2>999999</formula2>
    </dataValidation>
    <dataValidation type="whole" showInputMessage="1" showErrorMessage="1" errorTitle="Validar" error="Se debe declarar valores numéricos que estén en el rango de 0 a 99999999" sqref="B45:O45 H94:I94 K94:L94 Z84:AA94 B75:C76 E75:F76 K75:M76 N231 T75:U76 O75:O76 N76 M77 V94:W94 E84:F94 F125 B117:B123 B125 D117:D125 H320:H322 H115:H125 N115:N125 J115:J125 F115:F123 U320:U322 F320:F322 N320:N322 N227:N229 J227:J229 J231 D227:D229 P231 B231 D231 H231 F231 B227:B229 H227:H229 B84:C94 N84:O94 T84:U93 W75:X76 Z75:AA76 W84:X93 B18:V18 K42:S43 B50:AB57 L115:L124 P115:P125 R115:R125 B226:S226 P227:P229 R227:R229 Q320:Q322 X320:X322 AA320:AA322">
      <formula1>0</formula1>
      <formula2>999999</formula2>
    </dataValidation>
    <dataValidation type="decimal" allowBlank="1" showInputMessage="1" showErrorMessage="1" errorTitle="Validar" error="Se debe declarar valores numéricos que estén en el rango de 0 a 99999999" sqref="C209:C215 F191 Q213:Q215 F209:F215 E193 H169:H191 N213:N215 U209:U215 L209:L215 H193 AA201:AA204 B193 B169:B178 U201:U204 C201:C204 F201:F204 L201:L204 D169:D191 B181:B191 J169:J191 N169:N191 L191 P169:P190 R169:R190 N193 X209:X215 T193 X201:X204 AA209:AA215 W193 Z193">
      <formula1>0</formula1>
      <formula2>999999.999999</formula2>
    </dataValidation>
    <dataValidation type="custom" allowBlank="1" showInputMessage="1" showErrorMessage="1" sqref="Z30:AB30 T29:Y30">
      <formula1>#REF!+#REF!+#REF!+#REF!+#REF!</formula1>
    </dataValidation>
    <dataValidation type="whole" showErrorMessage="1" errorTitle="Validar" error="Se debe declarar valores numéricos que estén en el rango de 0 a 99999999" promptTitle="Valor" sqref="B42:J43 B16:S17 B25:V25 B29:S30 B38:V38 B36:AB37 B23:AB24 B10:AB11 B31:AE31 B12:AE12">
      <formula1>0</formula1>
      <formula2>9999999</formula2>
    </dataValidation>
    <dataValidation type="custom" allowBlank="1" showInputMessage="1" showErrorMessage="1" sqref="AD18:AE18">
      <formula1>#REF!+#REF!+#REF!+I18+T18</formula1>
    </dataValidation>
    <dataValidation type="custom" allowBlank="1" showInputMessage="1" showErrorMessage="1" sqref="W18:Y18">
      <formula1>#REF!+#REF!+#REF!+B18+N18</formula1>
    </dataValidation>
    <dataValidation type="custom" allowBlank="1" showInputMessage="1" showErrorMessage="1" sqref="Z18:AC18">
      <formula1>#REF!+#REF!+#REF!+D18+P18</formula1>
    </dataValidation>
    <dataValidation type="whole" showInputMessage="1" showErrorMessage="1" errorTitle="Validar" error="Se debe declarar valores numéricos que estén en el rango de 0 a 99999999" sqref="B236:S238">
      <formula1>0</formula1>
      <formula2>9999999</formula2>
    </dataValidation>
  </dataValidations>
  <printOptions horizontalCentered="1"/>
  <pageMargins left="0.55118110236220474" right="0.47244094488188981" top="0.47244094488188981" bottom="0.43307086614173229" header="0.31496062992125984" footer="0.31496062992125984"/>
  <pageSetup scale="49" fitToHeight="10" orientation="landscape" r:id="rId1"/>
  <rowBreaks count="7" manualBreakCount="7">
    <brk id="59" max="24" man="1"/>
    <brk id="109" max="24" man="1"/>
    <brk id="163" max="24" man="1"/>
    <brk id="191" max="24" man="1"/>
    <brk id="230" max="24" man="1"/>
    <brk id="287" max="24" man="1"/>
    <brk id="313" max="24"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20"/>
  <sheetViews>
    <sheetView tabSelected="1" topLeftCell="A112" zoomScale="70" zoomScaleNormal="70" zoomScaleSheetLayoutView="145" workbookViewId="0">
      <selection activeCell="V138" sqref="V138"/>
    </sheetView>
  </sheetViews>
  <sheetFormatPr baseColWidth="10" defaultColWidth="11" defaultRowHeight="16.5" x14ac:dyDescent="0.3"/>
  <cols>
    <col min="1" max="1" width="57.25" style="127" customWidth="1"/>
    <col min="2" max="2" width="8.5" style="126" customWidth="1"/>
    <col min="3" max="3" width="7.5" style="126" customWidth="1"/>
    <col min="4" max="4" width="8.75" style="126" customWidth="1"/>
    <col min="5" max="5" width="7.75" style="126" customWidth="1"/>
    <col min="6" max="6" width="10.75" style="126" customWidth="1"/>
    <col min="7" max="7" width="10" style="126" customWidth="1"/>
    <col min="8" max="8" width="8.75" style="126" customWidth="1"/>
    <col min="9" max="9" width="10" style="126" bestFit="1" customWidth="1"/>
    <col min="10" max="10" width="7.75" style="126" customWidth="1"/>
    <col min="11" max="11" width="6.25" style="126" customWidth="1"/>
    <col min="12" max="12" width="7.75" style="126" customWidth="1"/>
    <col min="13" max="13" width="7.25" style="126" bestFit="1" customWidth="1"/>
    <col min="14" max="14" width="9" style="126" customWidth="1"/>
    <col min="15" max="15" width="9.25" style="126" customWidth="1"/>
    <col min="16" max="16" width="11.75" style="126" customWidth="1"/>
    <col min="17" max="17" width="10.25" style="126" customWidth="1"/>
    <col min="18" max="18" width="13.5" style="126" customWidth="1"/>
    <col min="19" max="20" width="9.75" style="126" customWidth="1"/>
    <col min="21" max="21" width="10.25" style="126" customWidth="1"/>
    <col min="22" max="22" width="6.75" style="126" bestFit="1" customWidth="1"/>
    <col min="23" max="23" width="6.25" style="126" customWidth="1"/>
    <col min="24" max="24" width="7.5" style="126" customWidth="1"/>
    <col min="25" max="25" width="8.75" style="126" bestFit="1" customWidth="1"/>
    <col min="26" max="28" width="8.5" style="126" customWidth="1"/>
    <col min="29" max="16384" width="11" style="126"/>
  </cols>
  <sheetData>
    <row r="1" spans="1:20" x14ac:dyDescent="0.3">
      <c r="A1" s="182"/>
    </row>
    <row r="2" spans="1:20" x14ac:dyDescent="0.3">
      <c r="B2" s="500" t="s">
        <v>267</v>
      </c>
      <c r="C2" s="500"/>
      <c r="D2" s="500"/>
      <c r="E2" s="500"/>
      <c r="F2" s="500"/>
      <c r="G2" s="500"/>
      <c r="H2" s="500"/>
      <c r="I2" s="500"/>
      <c r="J2" s="500"/>
      <c r="K2" s="500"/>
      <c r="L2" s="500"/>
      <c r="M2" s="500"/>
      <c r="N2" s="500"/>
      <c r="O2" s="500"/>
      <c r="P2" s="500"/>
      <c r="Q2" s="500"/>
      <c r="R2" s="500"/>
      <c r="S2" s="500"/>
    </row>
    <row r="3" spans="1:20" x14ac:dyDescent="0.3">
      <c r="B3" s="128"/>
      <c r="C3" s="128"/>
      <c r="D3" s="128"/>
      <c r="E3" s="128"/>
      <c r="F3" s="128"/>
      <c r="G3" s="128"/>
      <c r="H3" s="128"/>
      <c r="I3" s="128"/>
      <c r="J3" s="128"/>
      <c r="K3" s="128"/>
      <c r="L3" s="128"/>
      <c r="M3" s="128"/>
      <c r="N3" s="128"/>
      <c r="O3" s="128"/>
      <c r="P3" s="128"/>
    </row>
    <row r="4" spans="1:20" x14ac:dyDescent="0.3">
      <c r="D4" s="504" t="s">
        <v>1</v>
      </c>
      <c r="E4" s="504"/>
      <c r="F4" s="504"/>
      <c r="G4" s="504"/>
      <c r="H4" s="504"/>
      <c r="I4" s="505"/>
      <c r="J4" s="505"/>
      <c r="K4" s="505"/>
      <c r="L4" s="505"/>
      <c r="M4" s="505"/>
      <c r="N4" s="505"/>
      <c r="O4" s="505"/>
      <c r="P4" s="505"/>
      <c r="Q4" s="505"/>
      <c r="R4" s="505"/>
      <c r="S4" s="505"/>
    </row>
    <row r="5" spans="1:20" ht="17.25" thickBot="1" x14ac:dyDescent="0.35"/>
    <row r="6" spans="1:20" s="241" customFormat="1" ht="17.25" thickTop="1" x14ac:dyDescent="0.3">
      <c r="A6" s="202" t="s">
        <v>221</v>
      </c>
      <c r="B6" s="521"/>
      <c r="C6" s="521"/>
      <c r="D6" s="521"/>
      <c r="E6" s="521"/>
      <c r="F6" s="521"/>
      <c r="G6" s="521"/>
      <c r="H6" s="521"/>
      <c r="I6" s="521"/>
      <c r="J6" s="521"/>
      <c r="K6" s="521"/>
      <c r="L6" s="521"/>
      <c r="M6" s="521"/>
      <c r="N6" s="521"/>
      <c r="O6" s="521"/>
      <c r="P6" s="521"/>
      <c r="Q6" s="522"/>
    </row>
    <row r="7" spans="1:20" s="241" customFormat="1" x14ac:dyDescent="0.3">
      <c r="A7" s="222" t="s">
        <v>222</v>
      </c>
      <c r="B7" s="523"/>
      <c r="C7" s="523"/>
      <c r="D7" s="523"/>
      <c r="E7" s="523"/>
      <c r="F7" s="523"/>
      <c r="G7" s="523"/>
      <c r="H7" s="523"/>
      <c r="I7" s="523"/>
      <c r="J7" s="523"/>
      <c r="K7" s="523"/>
      <c r="L7" s="523"/>
      <c r="M7" s="523"/>
      <c r="N7" s="523"/>
      <c r="O7" s="523"/>
      <c r="P7" s="523"/>
      <c r="Q7" s="524"/>
    </row>
    <row r="8" spans="1:20" s="241" customFormat="1" ht="17.25" thickBot="1" x14ac:dyDescent="0.35">
      <c r="A8" s="203" t="s">
        <v>223</v>
      </c>
      <c r="B8" s="525"/>
      <c r="C8" s="525"/>
      <c r="D8" s="525"/>
      <c r="E8" s="525"/>
      <c r="F8" s="525"/>
      <c r="G8" s="525"/>
      <c r="H8" s="525"/>
      <c r="I8" s="525"/>
      <c r="J8" s="525"/>
      <c r="K8" s="525"/>
      <c r="L8" s="525"/>
      <c r="M8" s="525"/>
      <c r="N8" s="525"/>
      <c r="O8" s="525"/>
      <c r="P8" s="525"/>
      <c r="Q8" s="526"/>
    </row>
    <row r="9" spans="1:20" s="241" customFormat="1" ht="17.25" thickTop="1" x14ac:dyDescent="0.3">
      <c r="A9" s="220"/>
      <c r="B9" s="221"/>
      <c r="C9" s="221"/>
      <c r="D9" s="221"/>
      <c r="E9" s="221"/>
      <c r="F9" s="221"/>
      <c r="G9" s="221"/>
      <c r="H9" s="221"/>
      <c r="I9" s="221"/>
      <c r="J9" s="221"/>
      <c r="K9" s="221"/>
      <c r="L9" s="221"/>
      <c r="M9" s="221"/>
      <c r="N9" s="221"/>
      <c r="O9" s="221"/>
      <c r="P9" s="221"/>
      <c r="Q9" s="221"/>
    </row>
    <row r="10" spans="1:20" s="241" customFormat="1" x14ac:dyDescent="0.3">
      <c r="A10" s="169" t="s">
        <v>224</v>
      </c>
      <c r="B10" s="255"/>
      <c r="C10" s="168"/>
      <c r="D10" s="168"/>
      <c r="E10" s="168"/>
      <c r="F10" s="168"/>
      <c r="G10" s="168"/>
      <c r="H10" s="168"/>
      <c r="I10" s="168"/>
      <c r="J10" s="168"/>
      <c r="K10" s="168"/>
      <c r="L10" s="168"/>
      <c r="M10" s="168"/>
      <c r="N10" s="168"/>
      <c r="O10" s="168"/>
      <c r="P10" s="168"/>
      <c r="Q10" s="168"/>
    </row>
    <row r="11" spans="1:20" s="241" customFormat="1" ht="36.75" customHeight="1" x14ac:dyDescent="0.3">
      <c r="A11" s="169" t="s">
        <v>225</v>
      </c>
      <c r="B11" s="255"/>
      <c r="C11" s="168"/>
      <c r="D11" s="168"/>
      <c r="E11" s="168"/>
      <c r="F11" s="168"/>
      <c r="G11" s="168"/>
      <c r="H11" s="168"/>
      <c r="I11" s="168"/>
      <c r="J11" s="168"/>
      <c r="K11" s="168"/>
      <c r="L11" s="168"/>
      <c r="M11" s="168"/>
      <c r="N11" s="168"/>
      <c r="O11" s="168"/>
      <c r="P11" s="168"/>
      <c r="Q11" s="168"/>
    </row>
    <row r="12" spans="1:20" s="241" customFormat="1" ht="17.25" thickBot="1" x14ac:dyDescent="0.35">
      <c r="A12" s="167"/>
      <c r="B12" s="168"/>
      <c r="C12" s="168"/>
      <c r="D12" s="168"/>
      <c r="E12" s="168"/>
      <c r="F12" s="168"/>
      <c r="G12" s="168"/>
      <c r="H12" s="168"/>
      <c r="I12" s="168"/>
      <c r="J12" s="168"/>
      <c r="K12" s="168"/>
      <c r="L12" s="168"/>
      <c r="M12" s="168"/>
      <c r="N12" s="168"/>
      <c r="O12" s="168"/>
      <c r="P12" s="168"/>
      <c r="Q12" s="168"/>
    </row>
    <row r="13" spans="1:20" s="241" customFormat="1" ht="52.5" customHeight="1" thickBot="1" x14ac:dyDescent="0.35">
      <c r="A13" s="527" t="s">
        <v>226</v>
      </c>
      <c r="B13" s="528"/>
      <c r="C13" s="528"/>
      <c r="D13" s="528"/>
      <c r="E13" s="528"/>
      <c r="F13" s="528"/>
      <c r="G13" s="528"/>
      <c r="H13" s="528"/>
      <c r="I13" s="528"/>
      <c r="J13" s="528"/>
      <c r="K13" s="528"/>
      <c r="L13" s="528"/>
      <c r="M13" s="528"/>
      <c r="N13" s="528"/>
      <c r="O13" s="528"/>
      <c r="P13" s="528"/>
      <c r="Q13" s="529"/>
      <c r="R13" s="223" t="s">
        <v>227</v>
      </c>
      <c r="S13" s="223" t="s">
        <v>228</v>
      </c>
      <c r="T13" s="224" t="s">
        <v>229</v>
      </c>
    </row>
    <row r="14" spans="1:20" s="241" customFormat="1" x14ac:dyDescent="0.3">
      <c r="A14" s="530"/>
      <c r="B14" s="531"/>
      <c r="C14" s="531"/>
      <c r="D14" s="531"/>
      <c r="E14" s="531"/>
      <c r="F14" s="531"/>
      <c r="G14" s="531"/>
      <c r="H14" s="531"/>
      <c r="I14" s="531"/>
      <c r="J14" s="531"/>
      <c r="K14" s="531"/>
      <c r="L14" s="531"/>
      <c r="M14" s="531"/>
      <c r="N14" s="531"/>
      <c r="O14" s="531"/>
      <c r="P14" s="531"/>
      <c r="Q14" s="531"/>
      <c r="R14" s="212"/>
      <c r="S14" s="212"/>
      <c r="T14" s="213"/>
    </row>
    <row r="15" spans="1:20" s="241" customFormat="1" x14ac:dyDescent="0.3">
      <c r="A15" s="514"/>
      <c r="B15" s="515"/>
      <c r="C15" s="515"/>
      <c r="D15" s="515"/>
      <c r="E15" s="515"/>
      <c r="F15" s="515"/>
      <c r="G15" s="515"/>
      <c r="H15" s="515"/>
      <c r="I15" s="515"/>
      <c r="J15" s="515"/>
      <c r="K15" s="515"/>
      <c r="L15" s="515"/>
      <c r="M15" s="515"/>
      <c r="N15" s="515"/>
      <c r="O15" s="515"/>
      <c r="P15" s="515"/>
      <c r="Q15" s="515"/>
      <c r="R15" s="172"/>
      <c r="S15" s="172"/>
      <c r="T15" s="214"/>
    </row>
    <row r="16" spans="1:20" s="241" customFormat="1" x14ac:dyDescent="0.3">
      <c r="A16" s="514"/>
      <c r="B16" s="515"/>
      <c r="C16" s="515"/>
      <c r="D16" s="515"/>
      <c r="E16" s="515"/>
      <c r="F16" s="515"/>
      <c r="G16" s="515"/>
      <c r="H16" s="515"/>
      <c r="I16" s="515"/>
      <c r="J16" s="515"/>
      <c r="K16" s="515"/>
      <c r="L16" s="515"/>
      <c r="M16" s="515"/>
      <c r="N16" s="515"/>
      <c r="O16" s="515"/>
      <c r="P16" s="515"/>
      <c r="Q16" s="515"/>
      <c r="R16" s="172"/>
      <c r="S16" s="172"/>
      <c r="T16" s="214"/>
    </row>
    <row r="17" spans="1:21" s="241" customFormat="1" x14ac:dyDescent="0.3">
      <c r="A17" s="514"/>
      <c r="B17" s="515"/>
      <c r="C17" s="515"/>
      <c r="D17" s="515"/>
      <c r="E17" s="515"/>
      <c r="F17" s="515"/>
      <c r="G17" s="515"/>
      <c r="H17" s="515"/>
      <c r="I17" s="515"/>
      <c r="J17" s="515"/>
      <c r="K17" s="515"/>
      <c r="L17" s="515"/>
      <c r="M17" s="515"/>
      <c r="N17" s="515"/>
      <c r="O17" s="515"/>
      <c r="P17" s="515"/>
      <c r="Q17" s="515"/>
      <c r="R17" s="172"/>
      <c r="S17" s="172"/>
      <c r="T17" s="214"/>
    </row>
    <row r="18" spans="1:21" s="241" customFormat="1" x14ac:dyDescent="0.3">
      <c r="A18" s="514"/>
      <c r="B18" s="515"/>
      <c r="C18" s="515"/>
      <c r="D18" s="515"/>
      <c r="E18" s="515"/>
      <c r="F18" s="515"/>
      <c r="G18" s="515"/>
      <c r="H18" s="515"/>
      <c r="I18" s="515"/>
      <c r="J18" s="515"/>
      <c r="K18" s="515"/>
      <c r="L18" s="515"/>
      <c r="M18" s="515"/>
      <c r="N18" s="515"/>
      <c r="O18" s="515"/>
      <c r="P18" s="515"/>
      <c r="Q18" s="515"/>
      <c r="R18" s="172"/>
      <c r="S18" s="172"/>
      <c r="T18" s="214"/>
    </row>
    <row r="19" spans="1:21" s="241" customFormat="1" x14ac:dyDescent="0.3">
      <c r="A19" s="514"/>
      <c r="B19" s="515"/>
      <c r="C19" s="515"/>
      <c r="D19" s="515"/>
      <c r="E19" s="515"/>
      <c r="F19" s="515"/>
      <c r="G19" s="515"/>
      <c r="H19" s="515"/>
      <c r="I19" s="515"/>
      <c r="J19" s="515"/>
      <c r="K19" s="515"/>
      <c r="L19" s="515"/>
      <c r="M19" s="515"/>
      <c r="N19" s="515"/>
      <c r="O19" s="515"/>
      <c r="P19" s="515"/>
      <c r="Q19" s="515"/>
      <c r="R19" s="172"/>
      <c r="S19" s="172"/>
      <c r="T19" s="214"/>
    </row>
    <row r="20" spans="1:21" s="241" customFormat="1" x14ac:dyDescent="0.3">
      <c r="A20" s="514"/>
      <c r="B20" s="515"/>
      <c r="C20" s="515"/>
      <c r="D20" s="515"/>
      <c r="E20" s="515"/>
      <c r="F20" s="515"/>
      <c r="G20" s="515"/>
      <c r="H20" s="515"/>
      <c r="I20" s="515"/>
      <c r="J20" s="515"/>
      <c r="K20" s="515"/>
      <c r="L20" s="515"/>
      <c r="M20" s="515"/>
      <c r="N20" s="515"/>
      <c r="O20" s="515"/>
      <c r="P20" s="515"/>
      <c r="Q20" s="515"/>
      <c r="R20" s="172"/>
      <c r="S20" s="172"/>
      <c r="T20" s="214"/>
    </row>
    <row r="21" spans="1:21" s="241" customFormat="1" x14ac:dyDescent="0.3">
      <c r="A21" s="514"/>
      <c r="B21" s="515"/>
      <c r="C21" s="515"/>
      <c r="D21" s="515"/>
      <c r="E21" s="515"/>
      <c r="F21" s="515"/>
      <c r="G21" s="515"/>
      <c r="H21" s="515"/>
      <c r="I21" s="515"/>
      <c r="J21" s="515"/>
      <c r="K21" s="515"/>
      <c r="L21" s="515"/>
      <c r="M21" s="515"/>
      <c r="N21" s="515"/>
      <c r="O21" s="515"/>
      <c r="P21" s="515"/>
      <c r="Q21" s="515"/>
      <c r="R21" s="172"/>
      <c r="S21" s="172"/>
      <c r="T21" s="214"/>
    </row>
    <row r="22" spans="1:21" s="241" customFormat="1" ht="17.25" thickBot="1" x14ac:dyDescent="0.35">
      <c r="A22" s="516"/>
      <c r="B22" s="517"/>
      <c r="C22" s="517"/>
      <c r="D22" s="517"/>
      <c r="E22" s="517"/>
      <c r="F22" s="517"/>
      <c r="G22" s="517"/>
      <c r="H22" s="517"/>
      <c r="I22" s="517"/>
      <c r="J22" s="517"/>
      <c r="K22" s="517"/>
      <c r="L22" s="517"/>
      <c r="M22" s="517"/>
      <c r="N22" s="517"/>
      <c r="O22" s="517"/>
      <c r="P22" s="517"/>
      <c r="Q22" s="517"/>
      <c r="R22" s="215"/>
      <c r="S22" s="215"/>
      <c r="T22" s="216"/>
    </row>
    <row r="23" spans="1:21" s="241" customFormat="1" x14ac:dyDescent="0.3">
      <c r="A23" s="518" t="s">
        <v>230</v>
      </c>
      <c r="B23" s="518"/>
      <c r="C23" s="518"/>
      <c r="D23" s="518"/>
      <c r="E23" s="518"/>
      <c r="F23" s="518"/>
      <c r="G23" s="518"/>
      <c r="H23" s="518"/>
      <c r="I23" s="518"/>
      <c r="J23" s="518"/>
      <c r="K23" s="518"/>
      <c r="L23" s="518"/>
      <c r="M23" s="518"/>
      <c r="N23" s="518"/>
      <c r="O23" s="518"/>
      <c r="P23" s="518"/>
      <c r="Q23" s="518"/>
      <c r="R23" s="518"/>
      <c r="S23" s="518"/>
      <c r="T23" s="518"/>
    </row>
    <row r="24" spans="1:21" s="241" customFormat="1" x14ac:dyDescent="0.3"/>
    <row r="25" spans="1:21" s="241" customFormat="1" x14ac:dyDescent="0.3">
      <c r="A25" s="513" t="s">
        <v>231</v>
      </c>
      <c r="B25" s="513" t="s">
        <v>232</v>
      </c>
      <c r="C25" s="513" t="s">
        <v>233</v>
      </c>
      <c r="D25" s="513" t="s">
        <v>234</v>
      </c>
      <c r="E25" s="519" t="s">
        <v>235</v>
      </c>
      <c r="F25" s="519"/>
      <c r="G25" s="519"/>
      <c r="H25" s="519"/>
      <c r="I25" s="519"/>
      <c r="J25" s="513" t="s">
        <v>176</v>
      </c>
      <c r="K25" s="520" t="s">
        <v>236</v>
      </c>
      <c r="L25" s="520"/>
      <c r="M25" s="520"/>
      <c r="N25" s="513" t="s">
        <v>237</v>
      </c>
      <c r="O25" s="512" t="s">
        <v>238</v>
      </c>
      <c r="P25" s="512"/>
      <c r="Q25" s="512"/>
      <c r="R25" s="512"/>
      <c r="S25" s="513" t="s">
        <v>239</v>
      </c>
      <c r="T25" s="513" t="s">
        <v>240</v>
      </c>
      <c r="U25" s="513" t="s">
        <v>229</v>
      </c>
    </row>
    <row r="26" spans="1:21" s="241" customFormat="1" x14ac:dyDescent="0.3">
      <c r="A26" s="513"/>
      <c r="B26" s="513"/>
      <c r="C26" s="513"/>
      <c r="D26" s="513"/>
      <c r="E26" s="513" t="s">
        <v>22</v>
      </c>
      <c r="F26" s="513" t="s">
        <v>23</v>
      </c>
      <c r="G26" s="513" t="s">
        <v>55</v>
      </c>
      <c r="H26" s="513" t="s">
        <v>56</v>
      </c>
      <c r="I26" s="513" t="s">
        <v>57</v>
      </c>
      <c r="J26" s="513"/>
      <c r="K26" s="520"/>
      <c r="L26" s="520"/>
      <c r="M26" s="520"/>
      <c r="N26" s="513"/>
      <c r="O26" s="512" t="s">
        <v>241</v>
      </c>
      <c r="P26" s="512"/>
      <c r="Q26" s="512" t="s">
        <v>242</v>
      </c>
      <c r="R26" s="512"/>
      <c r="S26" s="513"/>
      <c r="T26" s="513"/>
      <c r="U26" s="513"/>
    </row>
    <row r="27" spans="1:21" s="241" customFormat="1" ht="39.75" customHeight="1" x14ac:dyDescent="0.3">
      <c r="A27" s="513"/>
      <c r="B27" s="513"/>
      <c r="C27" s="513"/>
      <c r="D27" s="513"/>
      <c r="E27" s="513" t="s">
        <v>22</v>
      </c>
      <c r="F27" s="513" t="s">
        <v>23</v>
      </c>
      <c r="G27" s="513" t="s">
        <v>55</v>
      </c>
      <c r="H27" s="513" t="s">
        <v>243</v>
      </c>
      <c r="I27" s="513" t="s">
        <v>57</v>
      </c>
      <c r="J27" s="513"/>
      <c r="K27" s="253" t="s">
        <v>244</v>
      </c>
      <c r="L27" s="253" t="s">
        <v>245</v>
      </c>
      <c r="M27" s="253" t="s">
        <v>246</v>
      </c>
      <c r="N27" s="513"/>
      <c r="O27" s="207" t="s">
        <v>247</v>
      </c>
      <c r="P27" s="207" t="s">
        <v>248</v>
      </c>
      <c r="Q27" s="207" t="s">
        <v>249</v>
      </c>
      <c r="R27" s="207" t="s">
        <v>250</v>
      </c>
      <c r="S27" s="513"/>
      <c r="T27" s="513"/>
      <c r="U27" s="513"/>
    </row>
    <row r="28" spans="1:21" s="241" customFormat="1" x14ac:dyDescent="0.3">
      <c r="A28" s="208"/>
      <c r="B28" s="209"/>
      <c r="C28" s="170"/>
      <c r="D28" s="170"/>
      <c r="E28" s="170"/>
      <c r="F28" s="210"/>
      <c r="G28" s="210"/>
      <c r="H28" s="210"/>
      <c r="I28" s="210"/>
      <c r="J28" s="210"/>
      <c r="K28" s="210"/>
      <c r="L28" s="210"/>
      <c r="M28" s="210"/>
      <c r="N28" s="210"/>
      <c r="O28" s="170"/>
      <c r="P28" s="170"/>
      <c r="Q28" s="170"/>
      <c r="R28" s="170"/>
      <c r="S28" s="170"/>
      <c r="T28" s="170"/>
      <c r="U28" s="211"/>
    </row>
    <row r="29" spans="1:21" s="241" customFormat="1" x14ac:dyDescent="0.3">
      <c r="A29" s="171"/>
      <c r="B29" s="256"/>
      <c r="C29" s="172"/>
      <c r="D29" s="172"/>
      <c r="E29" s="172"/>
      <c r="F29" s="173"/>
      <c r="G29" s="173"/>
      <c r="H29" s="173"/>
      <c r="I29" s="173"/>
      <c r="J29" s="173"/>
      <c r="K29" s="173"/>
      <c r="L29" s="173"/>
      <c r="M29" s="173"/>
      <c r="N29" s="173"/>
      <c r="O29" s="172"/>
      <c r="P29" s="172"/>
      <c r="Q29" s="172"/>
      <c r="R29" s="172"/>
      <c r="S29" s="172"/>
      <c r="T29" s="172"/>
      <c r="U29" s="204"/>
    </row>
    <row r="30" spans="1:21" s="241" customFormat="1" x14ac:dyDescent="0.3">
      <c r="A30" s="171"/>
      <c r="B30" s="256"/>
      <c r="C30" s="172"/>
      <c r="D30" s="172"/>
      <c r="E30" s="172"/>
      <c r="F30" s="173"/>
      <c r="G30" s="173"/>
      <c r="H30" s="173"/>
      <c r="I30" s="173"/>
      <c r="J30" s="173"/>
      <c r="K30" s="173"/>
      <c r="L30" s="173"/>
      <c r="M30" s="173"/>
      <c r="N30" s="173"/>
      <c r="O30" s="172"/>
      <c r="P30" s="172"/>
      <c r="Q30" s="172"/>
      <c r="R30" s="172"/>
      <c r="S30" s="172"/>
      <c r="T30" s="172"/>
      <c r="U30" s="204"/>
    </row>
    <row r="31" spans="1:21" s="241" customFormat="1" x14ac:dyDescent="0.3">
      <c r="A31" s="171"/>
      <c r="B31" s="256"/>
      <c r="C31" s="172"/>
      <c r="D31" s="172"/>
      <c r="E31" s="172"/>
      <c r="F31" s="173"/>
      <c r="G31" s="173"/>
      <c r="H31" s="173"/>
      <c r="I31" s="173"/>
      <c r="J31" s="173"/>
      <c r="K31" s="173"/>
      <c r="L31" s="173"/>
      <c r="M31" s="173"/>
      <c r="N31" s="173"/>
      <c r="O31" s="172"/>
      <c r="P31" s="172"/>
      <c r="Q31" s="172"/>
      <c r="R31" s="172"/>
      <c r="S31" s="172"/>
      <c r="T31" s="172"/>
      <c r="U31" s="204"/>
    </row>
    <row r="32" spans="1:21" s="241" customFormat="1" x14ac:dyDescent="0.3">
      <c r="A32" s="171"/>
      <c r="B32" s="256"/>
      <c r="C32" s="172"/>
      <c r="D32" s="172"/>
      <c r="E32" s="172"/>
      <c r="F32" s="173"/>
      <c r="G32" s="173"/>
      <c r="H32" s="173"/>
      <c r="I32" s="173"/>
      <c r="J32" s="173"/>
      <c r="K32" s="173"/>
      <c r="L32" s="173"/>
      <c r="M32" s="173"/>
      <c r="N32" s="173"/>
      <c r="O32" s="172"/>
      <c r="P32" s="172"/>
      <c r="Q32" s="172"/>
      <c r="R32" s="172"/>
      <c r="S32" s="172"/>
      <c r="T32" s="172"/>
      <c r="U32" s="204"/>
    </row>
    <row r="33" spans="1:31" s="241" customFormat="1" x14ac:dyDescent="0.3">
      <c r="A33" s="171"/>
      <c r="B33" s="256"/>
      <c r="C33" s="172"/>
      <c r="D33" s="172"/>
      <c r="E33" s="172"/>
      <c r="F33" s="173"/>
      <c r="G33" s="173"/>
      <c r="H33" s="173"/>
      <c r="I33" s="173"/>
      <c r="J33" s="173"/>
      <c r="K33" s="173"/>
      <c r="L33" s="173"/>
      <c r="M33" s="173"/>
      <c r="N33" s="173"/>
      <c r="O33" s="172"/>
      <c r="P33" s="172"/>
      <c r="Q33" s="172"/>
      <c r="R33" s="172"/>
      <c r="S33" s="172"/>
      <c r="T33" s="172"/>
      <c r="U33" s="204"/>
    </row>
    <row r="34" spans="1:31" s="241" customFormat="1" x14ac:dyDescent="0.3">
      <c r="A34" s="171"/>
      <c r="B34" s="256"/>
      <c r="C34" s="172"/>
      <c r="D34" s="172"/>
      <c r="E34" s="172"/>
      <c r="F34" s="173"/>
      <c r="G34" s="173"/>
      <c r="H34" s="173"/>
      <c r="I34" s="173"/>
      <c r="J34" s="173"/>
      <c r="K34" s="173"/>
      <c r="L34" s="173"/>
      <c r="M34" s="173"/>
      <c r="N34" s="173"/>
      <c r="O34" s="172"/>
      <c r="P34" s="172"/>
      <c r="Q34" s="172"/>
      <c r="R34" s="172"/>
      <c r="S34" s="172"/>
      <c r="T34" s="172"/>
      <c r="U34" s="204"/>
    </row>
    <row r="35" spans="1:31" s="241" customFormat="1" x14ac:dyDescent="0.3">
      <c r="A35" s="171"/>
      <c r="B35" s="256"/>
      <c r="C35" s="172"/>
      <c r="D35" s="172"/>
      <c r="E35" s="172"/>
      <c r="F35" s="173"/>
      <c r="G35" s="173"/>
      <c r="H35" s="173"/>
      <c r="I35" s="173"/>
      <c r="J35" s="173"/>
      <c r="K35" s="173"/>
      <c r="L35" s="173"/>
      <c r="M35" s="173"/>
      <c r="N35" s="173"/>
      <c r="O35" s="172"/>
      <c r="P35" s="172"/>
      <c r="Q35" s="172"/>
      <c r="R35" s="172"/>
      <c r="S35" s="172"/>
      <c r="T35" s="172"/>
      <c r="U35" s="204"/>
    </row>
    <row r="36" spans="1:31" s="241" customFormat="1" x14ac:dyDescent="0.3">
      <c r="A36" s="174"/>
      <c r="B36" s="205"/>
      <c r="C36" s="175"/>
      <c r="D36" s="175"/>
      <c r="E36" s="175"/>
      <c r="F36" s="176"/>
      <c r="G36" s="176"/>
      <c r="H36" s="176"/>
      <c r="I36" s="176"/>
      <c r="J36" s="176"/>
      <c r="K36" s="176"/>
      <c r="L36" s="176"/>
      <c r="M36" s="176"/>
      <c r="N36" s="176"/>
      <c r="O36" s="175"/>
      <c r="P36" s="175"/>
      <c r="Q36" s="175"/>
      <c r="R36" s="175"/>
      <c r="S36" s="175"/>
      <c r="T36" s="175"/>
      <c r="U36" s="206"/>
    </row>
    <row r="37" spans="1:31" s="241" customFormat="1" x14ac:dyDescent="0.3">
      <c r="A37" s="511" t="s">
        <v>251</v>
      </c>
      <c r="B37" s="511"/>
      <c r="C37" s="511"/>
      <c r="D37" s="511"/>
      <c r="E37" s="511"/>
      <c r="F37" s="511"/>
      <c r="G37" s="511"/>
      <c r="H37" s="511"/>
      <c r="I37" s="511"/>
      <c r="J37" s="511"/>
      <c r="K37" s="511"/>
      <c r="L37" s="511"/>
      <c r="M37" s="511"/>
      <c r="N37" s="511"/>
    </row>
    <row r="38" spans="1:31" s="241" customFormat="1" x14ac:dyDescent="0.3">
      <c r="A38" s="254"/>
      <c r="B38" s="254"/>
      <c r="C38" s="254"/>
      <c r="D38" s="254"/>
      <c r="E38" s="254"/>
      <c r="F38" s="254"/>
      <c r="G38" s="254"/>
      <c r="H38" s="254"/>
      <c r="I38" s="254"/>
      <c r="J38" s="254"/>
      <c r="K38" s="254"/>
      <c r="L38" s="254"/>
      <c r="M38" s="254"/>
      <c r="N38" s="254"/>
    </row>
    <row r="39" spans="1:31" x14ac:dyDescent="0.3">
      <c r="A39" s="493" t="s">
        <v>2</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row>
    <row r="40" spans="1:31" x14ac:dyDescent="0.3">
      <c r="A40" s="493" t="s">
        <v>3</v>
      </c>
      <c r="B40" s="457" t="s">
        <v>4</v>
      </c>
      <c r="C40" s="458"/>
      <c r="D40" s="458"/>
      <c r="E40" s="458"/>
      <c r="F40" s="458"/>
      <c r="G40" s="458"/>
      <c r="H40" s="458"/>
      <c r="I40" s="458"/>
      <c r="J40" s="499"/>
      <c r="K40" s="501" t="s">
        <v>5</v>
      </c>
      <c r="L40" s="502"/>
      <c r="M40" s="502"/>
      <c r="N40" s="502"/>
      <c r="O40" s="502"/>
      <c r="P40" s="502"/>
      <c r="Q40" s="502"/>
      <c r="R40" s="502"/>
      <c r="S40" s="503"/>
      <c r="T40" s="384" t="s">
        <v>6</v>
      </c>
      <c r="U40" s="384"/>
      <c r="V40" s="384"/>
      <c r="W40" s="384"/>
      <c r="X40" s="384"/>
      <c r="Y40" s="384"/>
      <c r="Z40" s="384"/>
      <c r="AA40" s="384"/>
      <c r="AB40" s="384"/>
    </row>
    <row r="41" spans="1:31" x14ac:dyDescent="0.3">
      <c r="A41" s="493"/>
      <c r="B41" s="384">
        <v>2013</v>
      </c>
      <c r="C41" s="384">
        <v>2014</v>
      </c>
      <c r="D41" s="384">
        <v>2015</v>
      </c>
      <c r="E41" s="384">
        <v>2016</v>
      </c>
      <c r="F41" s="384">
        <v>2017</v>
      </c>
      <c r="G41" s="384"/>
      <c r="H41" s="384">
        <v>2018</v>
      </c>
      <c r="I41" s="384">
        <v>2019</v>
      </c>
      <c r="J41" s="384">
        <v>2020</v>
      </c>
      <c r="K41" s="384">
        <v>2013</v>
      </c>
      <c r="L41" s="384">
        <v>2014</v>
      </c>
      <c r="M41" s="384">
        <v>2015</v>
      </c>
      <c r="N41" s="384">
        <v>2016</v>
      </c>
      <c r="O41" s="384">
        <v>2017</v>
      </c>
      <c r="P41" s="384"/>
      <c r="Q41" s="384">
        <v>2018</v>
      </c>
      <c r="R41" s="384">
        <v>2019</v>
      </c>
      <c r="S41" s="384">
        <v>2020</v>
      </c>
      <c r="T41" s="384">
        <v>2013</v>
      </c>
      <c r="U41" s="384">
        <v>2014</v>
      </c>
      <c r="V41" s="384">
        <v>2015</v>
      </c>
      <c r="W41" s="384">
        <v>2016</v>
      </c>
      <c r="X41" s="384">
        <v>2017</v>
      </c>
      <c r="Y41" s="384"/>
      <c r="Z41" s="384">
        <v>2018</v>
      </c>
      <c r="AA41" s="384">
        <v>2019</v>
      </c>
      <c r="AB41" s="384">
        <v>2020</v>
      </c>
    </row>
    <row r="42" spans="1:31" x14ac:dyDescent="0.3">
      <c r="A42" s="8" t="s">
        <v>7</v>
      </c>
      <c r="B42" s="384"/>
      <c r="C42" s="384"/>
      <c r="D42" s="384"/>
      <c r="E42" s="384"/>
      <c r="F42" s="243" t="s">
        <v>8</v>
      </c>
      <c r="G42" s="243" t="s">
        <v>9</v>
      </c>
      <c r="H42" s="384"/>
      <c r="I42" s="384"/>
      <c r="J42" s="384"/>
      <c r="K42" s="384"/>
      <c r="L42" s="384"/>
      <c r="M42" s="384"/>
      <c r="N42" s="384"/>
      <c r="O42" s="243" t="s">
        <v>8</v>
      </c>
      <c r="P42" s="243" t="s">
        <v>9</v>
      </c>
      <c r="Q42" s="384"/>
      <c r="R42" s="384"/>
      <c r="S42" s="384"/>
      <c r="T42" s="384"/>
      <c r="U42" s="384"/>
      <c r="V42" s="384"/>
      <c r="W42" s="384"/>
      <c r="X42" s="243" t="s">
        <v>8</v>
      </c>
      <c r="Y42" s="243" t="s">
        <v>9</v>
      </c>
      <c r="Z42" s="384"/>
      <c r="AA42" s="384"/>
      <c r="AB42" s="384"/>
    </row>
    <row r="43" spans="1:31" x14ac:dyDescent="0.3">
      <c r="A43" s="1" t="s">
        <v>10</v>
      </c>
      <c r="B43" s="2"/>
      <c r="C43" s="2"/>
      <c r="D43" s="2"/>
      <c r="E43" s="2"/>
      <c r="F43" s="2"/>
      <c r="G43" s="2"/>
      <c r="H43" s="2"/>
      <c r="I43" s="2"/>
      <c r="J43" s="2"/>
      <c r="K43" s="2"/>
      <c r="L43" s="2"/>
      <c r="M43" s="2"/>
      <c r="N43" s="2"/>
      <c r="O43" s="2"/>
      <c r="P43" s="2"/>
      <c r="Q43" s="2"/>
      <c r="R43" s="2"/>
      <c r="S43" s="2"/>
      <c r="T43" s="2"/>
      <c r="U43" s="2"/>
      <c r="V43" s="2"/>
      <c r="W43" s="2"/>
      <c r="X43" s="2"/>
      <c r="Y43" s="2"/>
      <c r="Z43" s="2"/>
      <c r="AA43" s="2"/>
      <c r="AB43" s="117"/>
    </row>
    <row r="44" spans="1:31" x14ac:dyDescent="0.3">
      <c r="A44" s="3" t="s">
        <v>11</v>
      </c>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5"/>
    </row>
    <row r="45" spans="1:31" x14ac:dyDescent="0.3">
      <c r="A45" s="4"/>
      <c r="B45" s="5"/>
      <c r="C45" s="5"/>
      <c r="D45" s="5"/>
      <c r="E45" s="5"/>
      <c r="F45" s="5"/>
      <c r="G45" s="5"/>
      <c r="H45" s="5"/>
      <c r="I45" s="5"/>
      <c r="J45" s="5"/>
      <c r="K45" s="5"/>
      <c r="L45" s="5"/>
      <c r="M45" s="5"/>
      <c r="N45" s="5"/>
      <c r="O45" s="6"/>
      <c r="P45" s="6"/>
      <c r="Q45" s="5"/>
      <c r="R45" s="5"/>
      <c r="S45" s="5"/>
      <c r="T45" s="5"/>
      <c r="U45" s="5"/>
      <c r="V45" s="6"/>
      <c r="W45" s="6"/>
      <c r="X45" s="6"/>
      <c r="Y45" s="6"/>
      <c r="Z45" s="7"/>
      <c r="AA45" s="7"/>
      <c r="AB45" s="7"/>
      <c r="AC45" s="7"/>
      <c r="AD45" s="7"/>
      <c r="AE45" s="7"/>
    </row>
    <row r="46" spans="1:31" x14ac:dyDescent="0.3">
      <c r="A46" s="384" t="s">
        <v>3</v>
      </c>
      <c r="B46" s="501" t="s">
        <v>12</v>
      </c>
      <c r="C46" s="502"/>
      <c r="D46" s="502"/>
      <c r="E46" s="502"/>
      <c r="F46" s="502"/>
      <c r="G46" s="502"/>
      <c r="H46" s="502"/>
      <c r="I46" s="502"/>
      <c r="J46" s="503"/>
      <c r="K46" s="501" t="s">
        <v>13</v>
      </c>
      <c r="L46" s="502"/>
      <c r="M46" s="502"/>
      <c r="N46" s="502"/>
      <c r="O46" s="502"/>
      <c r="P46" s="502"/>
      <c r="Q46" s="502"/>
      <c r="R46" s="502"/>
      <c r="S46" s="503"/>
      <c r="T46" s="501" t="s">
        <v>14</v>
      </c>
      <c r="U46" s="502"/>
      <c r="V46" s="502"/>
      <c r="W46" s="502"/>
      <c r="X46" s="502"/>
      <c r="Y46" s="502"/>
      <c r="Z46" s="502"/>
      <c r="AA46" s="502"/>
      <c r="AB46" s="503"/>
    </row>
    <row r="47" spans="1:31" x14ac:dyDescent="0.3">
      <c r="A47" s="384"/>
      <c r="B47" s="384">
        <v>2013</v>
      </c>
      <c r="C47" s="384">
        <v>2014</v>
      </c>
      <c r="D47" s="384">
        <v>2015</v>
      </c>
      <c r="E47" s="394">
        <v>2016</v>
      </c>
      <c r="F47" s="384">
        <v>2017</v>
      </c>
      <c r="G47" s="384"/>
      <c r="H47" s="384">
        <v>2018</v>
      </c>
      <c r="I47" s="384">
        <v>2019</v>
      </c>
      <c r="J47" s="384">
        <v>2020</v>
      </c>
      <c r="K47" s="384">
        <v>2013</v>
      </c>
      <c r="L47" s="384">
        <v>2014</v>
      </c>
      <c r="M47" s="394">
        <v>2015</v>
      </c>
      <c r="N47" s="384">
        <v>2016</v>
      </c>
      <c r="O47" s="384">
        <v>2017</v>
      </c>
      <c r="P47" s="384"/>
      <c r="Q47" s="384">
        <v>2018</v>
      </c>
      <c r="R47" s="384">
        <v>2019</v>
      </c>
      <c r="S47" s="384">
        <v>2020</v>
      </c>
      <c r="T47" s="384">
        <v>2013</v>
      </c>
      <c r="U47" s="384">
        <v>2014</v>
      </c>
      <c r="V47" s="394">
        <v>2015</v>
      </c>
      <c r="W47" s="384">
        <v>2016</v>
      </c>
      <c r="X47" s="384">
        <v>2017</v>
      </c>
      <c r="Y47" s="384"/>
      <c r="Z47" s="384">
        <v>2018</v>
      </c>
      <c r="AA47" s="384">
        <v>2019</v>
      </c>
      <c r="AB47" s="384">
        <v>2020</v>
      </c>
    </row>
    <row r="48" spans="1:31" x14ac:dyDescent="0.3">
      <c r="A48" s="8" t="s">
        <v>7</v>
      </c>
      <c r="B48" s="384"/>
      <c r="C48" s="384"/>
      <c r="D48" s="384"/>
      <c r="E48" s="395"/>
      <c r="F48" s="243" t="s">
        <v>8</v>
      </c>
      <c r="G48" s="243" t="s">
        <v>9</v>
      </c>
      <c r="H48" s="384"/>
      <c r="I48" s="384"/>
      <c r="J48" s="384"/>
      <c r="K48" s="384"/>
      <c r="L48" s="384"/>
      <c r="M48" s="395"/>
      <c r="N48" s="384"/>
      <c r="O48" s="243" t="s">
        <v>8</v>
      </c>
      <c r="P48" s="243" t="s">
        <v>9</v>
      </c>
      <c r="Q48" s="384"/>
      <c r="R48" s="384"/>
      <c r="S48" s="384"/>
      <c r="T48" s="384"/>
      <c r="U48" s="384"/>
      <c r="V48" s="395"/>
      <c r="W48" s="384"/>
      <c r="X48" s="243" t="s">
        <v>8</v>
      </c>
      <c r="Y48" s="243" t="s">
        <v>9</v>
      </c>
      <c r="Z48" s="384"/>
      <c r="AA48" s="384"/>
      <c r="AB48" s="384"/>
    </row>
    <row r="49" spans="1:31" x14ac:dyDescent="0.3">
      <c r="A49" s="1" t="s">
        <v>10</v>
      </c>
      <c r="B49" s="2"/>
      <c r="C49" s="2"/>
      <c r="D49" s="2"/>
      <c r="E49" s="2"/>
      <c r="F49" s="2"/>
      <c r="G49" s="2"/>
      <c r="H49" s="2"/>
      <c r="I49" s="2"/>
      <c r="J49" s="2"/>
      <c r="K49" s="2"/>
      <c r="L49" s="2"/>
      <c r="M49" s="2"/>
      <c r="N49" s="2"/>
      <c r="O49" s="2"/>
      <c r="P49" s="2"/>
      <c r="Q49" s="2"/>
      <c r="R49" s="2"/>
      <c r="S49" s="2"/>
      <c r="T49" s="9">
        <f t="shared" ref="T49:Y50" si="0">+B43+K43+T43+B49+K49</f>
        <v>0</v>
      </c>
      <c r="U49" s="9">
        <f t="shared" si="0"/>
        <v>0</v>
      </c>
      <c r="V49" s="9">
        <f t="shared" si="0"/>
        <v>0</v>
      </c>
      <c r="W49" s="9">
        <f t="shared" si="0"/>
        <v>0</v>
      </c>
      <c r="X49" s="9">
        <f t="shared" si="0"/>
        <v>0</v>
      </c>
      <c r="Y49" s="9">
        <f t="shared" si="0"/>
        <v>0</v>
      </c>
      <c r="Z49" s="9">
        <f t="shared" ref="Z49:AB50" si="1">H43+Q43+Z43+H49+Q49</f>
        <v>0</v>
      </c>
      <c r="AA49" s="9">
        <f t="shared" si="1"/>
        <v>0</v>
      </c>
      <c r="AB49" s="14">
        <f t="shared" si="1"/>
        <v>0</v>
      </c>
    </row>
    <row r="50" spans="1:31" x14ac:dyDescent="0.3">
      <c r="A50" s="3" t="s">
        <v>11</v>
      </c>
      <c r="B50" s="194"/>
      <c r="C50" s="194"/>
      <c r="D50" s="194"/>
      <c r="E50" s="194"/>
      <c r="F50" s="194"/>
      <c r="G50" s="194"/>
      <c r="H50" s="194"/>
      <c r="I50" s="194"/>
      <c r="J50" s="194"/>
      <c r="K50" s="194"/>
      <c r="L50" s="194"/>
      <c r="M50" s="194"/>
      <c r="N50" s="194"/>
      <c r="O50" s="194"/>
      <c r="P50" s="194"/>
      <c r="Q50" s="194"/>
      <c r="R50" s="194"/>
      <c r="S50" s="194"/>
      <c r="T50" s="10">
        <f t="shared" si="0"/>
        <v>0</v>
      </c>
      <c r="U50" s="10">
        <f t="shared" si="0"/>
        <v>0</v>
      </c>
      <c r="V50" s="10">
        <f t="shared" si="0"/>
        <v>0</v>
      </c>
      <c r="W50" s="10">
        <f t="shared" si="0"/>
        <v>0</v>
      </c>
      <c r="X50" s="10">
        <f t="shared" si="0"/>
        <v>0</v>
      </c>
      <c r="Y50" s="10">
        <f t="shared" si="0"/>
        <v>0</v>
      </c>
      <c r="Z50" s="10">
        <f t="shared" si="1"/>
        <v>0</v>
      </c>
      <c r="AA50" s="10">
        <f t="shared" si="1"/>
        <v>0</v>
      </c>
      <c r="AB50" s="119">
        <f t="shared" si="1"/>
        <v>0</v>
      </c>
    </row>
    <row r="51" spans="1:31" x14ac:dyDescent="0.3">
      <c r="A51" s="4"/>
      <c r="B51" s="5"/>
      <c r="C51" s="5"/>
      <c r="D51" s="5"/>
      <c r="E51" s="5"/>
      <c r="F51" s="5"/>
      <c r="G51" s="5"/>
      <c r="H51" s="5"/>
      <c r="I51" s="5"/>
      <c r="J51" s="5"/>
      <c r="K51" s="5"/>
      <c r="L51" s="5"/>
      <c r="M51" s="5"/>
      <c r="N51" s="5"/>
      <c r="O51" s="5"/>
      <c r="P51" s="5"/>
      <c r="Q51" s="5"/>
      <c r="R51" s="5"/>
      <c r="S51" s="5"/>
      <c r="T51" s="5"/>
      <c r="U51" s="11"/>
      <c r="V51" s="12"/>
      <c r="W51" s="11"/>
      <c r="X51" s="11"/>
      <c r="Y51" s="11"/>
      <c r="Z51" s="11"/>
      <c r="AA51" s="11"/>
      <c r="AB51" s="11"/>
      <c r="AC51" s="11"/>
      <c r="AD51" s="11"/>
      <c r="AE51" s="11"/>
    </row>
    <row r="52" spans="1:31" x14ac:dyDescent="0.3">
      <c r="A52" s="487" t="s">
        <v>15</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9"/>
    </row>
    <row r="53" spans="1:31" x14ac:dyDescent="0.3">
      <c r="A53" s="392" t="s">
        <v>3</v>
      </c>
      <c r="B53" s="490" t="s">
        <v>16</v>
      </c>
      <c r="C53" s="491"/>
      <c r="D53" s="491"/>
      <c r="E53" s="491"/>
      <c r="F53" s="491"/>
      <c r="G53" s="491"/>
      <c r="H53" s="491"/>
      <c r="I53" s="491"/>
      <c r="J53" s="492"/>
      <c r="K53" s="490" t="s">
        <v>5</v>
      </c>
      <c r="L53" s="491"/>
      <c r="M53" s="491"/>
      <c r="N53" s="491"/>
      <c r="O53" s="491"/>
      <c r="P53" s="491"/>
      <c r="Q53" s="491"/>
      <c r="R53" s="491"/>
      <c r="S53" s="492"/>
      <c r="T53" s="344" t="s">
        <v>6</v>
      </c>
      <c r="U53" s="345"/>
      <c r="V53" s="345"/>
      <c r="W53" s="345"/>
      <c r="X53" s="345"/>
      <c r="Y53" s="345"/>
      <c r="Z53" s="345"/>
      <c r="AA53" s="345"/>
      <c r="AB53" s="346"/>
    </row>
    <row r="54" spans="1:31" x14ac:dyDescent="0.3">
      <c r="A54" s="392"/>
      <c r="B54" s="392">
        <v>2013</v>
      </c>
      <c r="C54" s="392">
        <v>2014</v>
      </c>
      <c r="D54" s="392">
        <v>2015</v>
      </c>
      <c r="E54" s="392">
        <v>2016</v>
      </c>
      <c r="F54" s="392">
        <v>2017</v>
      </c>
      <c r="G54" s="392"/>
      <c r="H54" s="392">
        <v>2018</v>
      </c>
      <c r="I54" s="392">
        <v>2019</v>
      </c>
      <c r="J54" s="392">
        <v>2020</v>
      </c>
      <c r="K54" s="392">
        <v>2013</v>
      </c>
      <c r="L54" s="392">
        <v>2014</v>
      </c>
      <c r="M54" s="392">
        <v>2015</v>
      </c>
      <c r="N54" s="392">
        <v>2016</v>
      </c>
      <c r="O54" s="392">
        <v>2017</v>
      </c>
      <c r="P54" s="392"/>
      <c r="Q54" s="392">
        <v>2018</v>
      </c>
      <c r="R54" s="392">
        <v>2019</v>
      </c>
      <c r="S54" s="392">
        <v>2020</v>
      </c>
      <c r="T54" s="392">
        <v>2013</v>
      </c>
      <c r="U54" s="392">
        <v>2014</v>
      </c>
      <c r="V54" s="392">
        <v>2015</v>
      </c>
      <c r="W54" s="392">
        <v>2016</v>
      </c>
      <c r="X54" s="392">
        <v>2017</v>
      </c>
      <c r="Y54" s="392"/>
      <c r="Z54" s="392">
        <v>2018</v>
      </c>
      <c r="AA54" s="392">
        <v>2019</v>
      </c>
      <c r="AB54" s="392">
        <v>2020</v>
      </c>
    </row>
    <row r="55" spans="1:31" x14ac:dyDescent="0.3">
      <c r="A55" s="13" t="s">
        <v>7</v>
      </c>
      <c r="B55" s="392"/>
      <c r="C55" s="392"/>
      <c r="D55" s="392"/>
      <c r="E55" s="392"/>
      <c r="F55" s="244" t="s">
        <v>8</v>
      </c>
      <c r="G55" s="244" t="s">
        <v>9</v>
      </c>
      <c r="H55" s="392"/>
      <c r="I55" s="392"/>
      <c r="J55" s="392"/>
      <c r="K55" s="392"/>
      <c r="L55" s="392"/>
      <c r="M55" s="392"/>
      <c r="N55" s="392"/>
      <c r="O55" s="244" t="s">
        <v>8</v>
      </c>
      <c r="P55" s="244" t="s">
        <v>9</v>
      </c>
      <c r="Q55" s="392"/>
      <c r="R55" s="392"/>
      <c r="S55" s="392"/>
      <c r="T55" s="392"/>
      <c r="U55" s="392"/>
      <c r="V55" s="392"/>
      <c r="W55" s="392"/>
      <c r="X55" s="244" t="s">
        <v>8</v>
      </c>
      <c r="Y55" s="244" t="s">
        <v>9</v>
      </c>
      <c r="Z55" s="392"/>
      <c r="AA55" s="392"/>
      <c r="AB55" s="392"/>
    </row>
    <row r="56" spans="1:31" x14ac:dyDescent="0.3">
      <c r="A56" s="1" t="s">
        <v>10</v>
      </c>
      <c r="B56" s="2"/>
      <c r="C56" s="2"/>
      <c r="D56" s="2"/>
      <c r="E56" s="2"/>
      <c r="F56" s="2"/>
      <c r="G56" s="2"/>
      <c r="H56" s="2"/>
      <c r="I56" s="2"/>
      <c r="J56" s="2"/>
      <c r="K56" s="2"/>
      <c r="L56" s="2"/>
      <c r="M56" s="2"/>
      <c r="N56" s="2"/>
      <c r="O56" s="2"/>
      <c r="P56" s="2"/>
      <c r="Q56" s="2"/>
      <c r="R56" s="2"/>
      <c r="S56" s="2"/>
      <c r="T56" s="2"/>
      <c r="U56" s="2"/>
      <c r="V56" s="2"/>
      <c r="W56" s="2"/>
      <c r="X56" s="2"/>
      <c r="Y56" s="2"/>
      <c r="Z56" s="2"/>
      <c r="AA56" s="2"/>
      <c r="AB56" s="117"/>
    </row>
    <row r="57" spans="1:31" x14ac:dyDescent="0.3">
      <c r="A57" s="3" t="s">
        <v>11</v>
      </c>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5"/>
    </row>
    <row r="58" spans="1:31" x14ac:dyDescent="0.3">
      <c r="A58" s="4"/>
      <c r="B58" s="5"/>
      <c r="C58" s="5"/>
      <c r="D58" s="5"/>
      <c r="E58" s="5"/>
      <c r="F58" s="5"/>
      <c r="G58" s="5"/>
      <c r="H58" s="5"/>
      <c r="I58" s="5"/>
      <c r="J58" s="5"/>
      <c r="K58" s="5"/>
      <c r="L58" s="5"/>
      <c r="M58" s="6"/>
      <c r="N58" s="6"/>
      <c r="O58" s="6"/>
      <c r="P58" s="6"/>
      <c r="Q58" s="7"/>
      <c r="R58" s="7"/>
      <c r="S58" s="7"/>
      <c r="T58" s="7"/>
      <c r="U58" s="7"/>
      <c r="V58" s="7"/>
    </row>
    <row r="59" spans="1:31" x14ac:dyDescent="0.3">
      <c r="A59" s="392" t="s">
        <v>3</v>
      </c>
      <c r="B59" s="344" t="s">
        <v>17</v>
      </c>
      <c r="C59" s="345"/>
      <c r="D59" s="345"/>
      <c r="E59" s="345"/>
      <c r="F59" s="345"/>
      <c r="G59" s="345"/>
      <c r="H59" s="345"/>
      <c r="I59" s="345"/>
      <c r="J59" s="346"/>
      <c r="K59" s="344" t="s">
        <v>13</v>
      </c>
      <c r="L59" s="345"/>
      <c r="M59" s="345"/>
      <c r="N59" s="345"/>
      <c r="O59" s="345"/>
      <c r="P59" s="345"/>
      <c r="Q59" s="345"/>
      <c r="R59" s="345"/>
      <c r="S59" s="346"/>
      <c r="T59" s="344" t="s">
        <v>14</v>
      </c>
      <c r="U59" s="345"/>
      <c r="V59" s="345"/>
      <c r="W59" s="345"/>
      <c r="X59" s="345"/>
      <c r="Y59" s="345"/>
      <c r="Z59" s="345"/>
      <c r="AA59" s="345"/>
      <c r="AB59" s="346"/>
    </row>
    <row r="60" spans="1:31" x14ac:dyDescent="0.3">
      <c r="A60" s="392"/>
      <c r="B60" s="392">
        <v>2013</v>
      </c>
      <c r="C60" s="392">
        <v>2014</v>
      </c>
      <c r="D60" s="392">
        <v>2015</v>
      </c>
      <c r="E60" s="392">
        <v>2016</v>
      </c>
      <c r="F60" s="392">
        <v>2017</v>
      </c>
      <c r="G60" s="392"/>
      <c r="H60" s="392">
        <v>2018</v>
      </c>
      <c r="I60" s="392">
        <v>2019</v>
      </c>
      <c r="J60" s="392">
        <v>2020</v>
      </c>
      <c r="K60" s="392">
        <v>2013</v>
      </c>
      <c r="L60" s="392">
        <v>2014</v>
      </c>
      <c r="M60" s="392">
        <v>2015</v>
      </c>
      <c r="N60" s="392">
        <v>2016</v>
      </c>
      <c r="O60" s="392">
        <v>2017</v>
      </c>
      <c r="P60" s="392"/>
      <c r="Q60" s="392">
        <v>2018</v>
      </c>
      <c r="R60" s="392">
        <v>2019</v>
      </c>
      <c r="S60" s="392">
        <v>2020</v>
      </c>
      <c r="T60" s="392">
        <v>2013</v>
      </c>
      <c r="U60" s="392">
        <v>2014</v>
      </c>
      <c r="V60" s="392">
        <v>2015</v>
      </c>
      <c r="W60" s="392">
        <v>2016</v>
      </c>
      <c r="X60" s="392">
        <v>2017</v>
      </c>
      <c r="Y60" s="392"/>
      <c r="Z60" s="392">
        <v>2018</v>
      </c>
      <c r="AA60" s="392">
        <v>2019</v>
      </c>
      <c r="AB60" s="392">
        <v>2020</v>
      </c>
    </row>
    <row r="61" spans="1:31" x14ac:dyDescent="0.3">
      <c r="A61" s="13" t="s">
        <v>7</v>
      </c>
      <c r="B61" s="392"/>
      <c r="C61" s="392"/>
      <c r="D61" s="392"/>
      <c r="E61" s="392"/>
      <c r="F61" s="244" t="s">
        <v>8</v>
      </c>
      <c r="G61" s="244" t="s">
        <v>9</v>
      </c>
      <c r="H61" s="392"/>
      <c r="I61" s="392"/>
      <c r="J61" s="392"/>
      <c r="K61" s="392"/>
      <c r="L61" s="392"/>
      <c r="M61" s="392"/>
      <c r="N61" s="392"/>
      <c r="O61" s="244" t="s">
        <v>8</v>
      </c>
      <c r="P61" s="244" t="s">
        <v>9</v>
      </c>
      <c r="Q61" s="392"/>
      <c r="R61" s="392"/>
      <c r="S61" s="392"/>
      <c r="T61" s="392"/>
      <c r="U61" s="392"/>
      <c r="V61" s="392"/>
      <c r="W61" s="392"/>
      <c r="X61" s="244" t="s">
        <v>8</v>
      </c>
      <c r="Y61" s="244" t="s">
        <v>9</v>
      </c>
      <c r="Z61" s="392"/>
      <c r="AA61" s="392"/>
      <c r="AB61" s="392"/>
    </row>
    <row r="62" spans="1:31" x14ac:dyDescent="0.3">
      <c r="A62" s="1" t="s">
        <v>10</v>
      </c>
      <c r="B62" s="2"/>
      <c r="C62" s="2"/>
      <c r="D62" s="2"/>
      <c r="E62" s="2"/>
      <c r="F62" s="2"/>
      <c r="G62" s="2"/>
      <c r="H62" s="2"/>
      <c r="I62" s="2"/>
      <c r="J62" s="2"/>
      <c r="K62" s="2"/>
      <c r="L62" s="2"/>
      <c r="M62" s="2"/>
      <c r="N62" s="2"/>
      <c r="O62" s="2"/>
      <c r="P62" s="2"/>
      <c r="Q62" s="2"/>
      <c r="R62" s="2"/>
      <c r="S62" s="2"/>
      <c r="T62" s="9">
        <f t="shared" ref="T62:Y63" si="2">+B56+K56+T56+B62+K62</f>
        <v>0</v>
      </c>
      <c r="U62" s="9">
        <f t="shared" si="2"/>
        <v>0</v>
      </c>
      <c r="V62" s="9">
        <f t="shared" si="2"/>
        <v>0</v>
      </c>
      <c r="W62" s="9">
        <f t="shared" si="2"/>
        <v>0</v>
      </c>
      <c r="X62" s="9">
        <f t="shared" si="2"/>
        <v>0</v>
      </c>
      <c r="Y62" s="9">
        <f t="shared" si="2"/>
        <v>0</v>
      </c>
      <c r="Z62" s="9">
        <f>H56+Q56+Z56+H62+Q62</f>
        <v>0</v>
      </c>
      <c r="AA62" s="9">
        <f>I56+R56+AA56+I62+R62</f>
        <v>0</v>
      </c>
      <c r="AB62" s="14">
        <f>+J56+AB56+J62+S62</f>
        <v>0</v>
      </c>
    </row>
    <row r="63" spans="1:31" x14ac:dyDescent="0.3">
      <c r="A63" s="3" t="s">
        <v>11</v>
      </c>
      <c r="B63" s="194"/>
      <c r="C63" s="194"/>
      <c r="D63" s="194"/>
      <c r="E63" s="194"/>
      <c r="F63" s="194"/>
      <c r="G63" s="194"/>
      <c r="H63" s="194"/>
      <c r="I63" s="194"/>
      <c r="J63" s="194"/>
      <c r="K63" s="194"/>
      <c r="L63" s="194"/>
      <c r="M63" s="194"/>
      <c r="N63" s="194"/>
      <c r="O63" s="194"/>
      <c r="P63" s="194"/>
      <c r="Q63" s="194"/>
      <c r="R63" s="194"/>
      <c r="S63" s="194"/>
      <c r="T63" s="10">
        <f t="shared" si="2"/>
        <v>0</v>
      </c>
      <c r="U63" s="10">
        <f t="shared" si="2"/>
        <v>0</v>
      </c>
      <c r="V63" s="10">
        <f t="shared" si="2"/>
        <v>0</v>
      </c>
      <c r="W63" s="10">
        <f t="shared" si="2"/>
        <v>0</v>
      </c>
      <c r="X63" s="10">
        <f t="shared" si="2"/>
        <v>0</v>
      </c>
      <c r="Y63" s="10">
        <f t="shared" si="2"/>
        <v>0</v>
      </c>
      <c r="Z63" s="10">
        <f>H57+Q57+Z57+H63+Q63</f>
        <v>0</v>
      </c>
      <c r="AA63" s="10">
        <f>I57+R57+AA57+I63+R63</f>
        <v>0</v>
      </c>
      <c r="AB63" s="119">
        <f>+J57+AB57+J63+S63</f>
        <v>0</v>
      </c>
    </row>
    <row r="64" spans="1:31" x14ac:dyDescent="0.3">
      <c r="A64" s="4"/>
      <c r="B64" s="5"/>
      <c r="C64" s="5"/>
      <c r="D64" s="5"/>
      <c r="E64" s="5"/>
      <c r="F64" s="5"/>
      <c r="G64" s="5"/>
      <c r="H64" s="5"/>
      <c r="I64" s="5"/>
      <c r="J64" s="5"/>
      <c r="K64" s="5"/>
      <c r="L64" s="5"/>
      <c r="M64" s="5"/>
      <c r="N64" s="5"/>
      <c r="O64" s="6"/>
      <c r="P64" s="6"/>
      <c r="Q64" s="5"/>
      <c r="R64" s="5"/>
      <c r="S64" s="5"/>
      <c r="T64" s="5"/>
      <c r="U64" s="5"/>
      <c r="V64" s="6"/>
      <c r="W64" s="6"/>
      <c r="X64" s="6"/>
      <c r="Y64" s="6"/>
      <c r="Z64" s="7"/>
      <c r="AA64" s="7"/>
      <c r="AB64" s="7"/>
      <c r="AC64" s="7"/>
      <c r="AD64" s="7"/>
      <c r="AE64" s="7"/>
    </row>
    <row r="65" spans="1:28" x14ac:dyDescent="0.3">
      <c r="A65" s="393" t="s">
        <v>18</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row>
    <row r="66" spans="1:28" x14ac:dyDescent="0.3">
      <c r="A66" s="393" t="s">
        <v>3</v>
      </c>
      <c r="B66" s="393" t="s">
        <v>16</v>
      </c>
      <c r="C66" s="393"/>
      <c r="D66" s="393"/>
      <c r="E66" s="393"/>
      <c r="F66" s="393"/>
      <c r="G66" s="393"/>
      <c r="H66" s="393"/>
      <c r="I66" s="393"/>
      <c r="J66" s="393"/>
      <c r="K66" s="393" t="s">
        <v>5</v>
      </c>
      <c r="L66" s="393"/>
      <c r="M66" s="393"/>
      <c r="N66" s="393"/>
      <c r="O66" s="393"/>
      <c r="P66" s="393"/>
      <c r="Q66" s="393"/>
      <c r="R66" s="393"/>
      <c r="S66" s="393"/>
      <c r="T66" s="393" t="s">
        <v>6</v>
      </c>
      <c r="U66" s="393"/>
      <c r="V66" s="393"/>
      <c r="W66" s="393"/>
      <c r="X66" s="393"/>
      <c r="Y66" s="393"/>
      <c r="Z66" s="393"/>
      <c r="AA66" s="393"/>
      <c r="AB66" s="393"/>
    </row>
    <row r="67" spans="1:28" x14ac:dyDescent="0.3">
      <c r="A67" s="393"/>
      <c r="B67" s="393">
        <v>2013</v>
      </c>
      <c r="C67" s="393">
        <v>2014</v>
      </c>
      <c r="D67" s="393">
        <v>2015</v>
      </c>
      <c r="E67" s="393">
        <v>2016</v>
      </c>
      <c r="F67" s="393">
        <v>2017</v>
      </c>
      <c r="G67" s="393"/>
      <c r="H67" s="393">
        <v>2018</v>
      </c>
      <c r="I67" s="393">
        <v>2019</v>
      </c>
      <c r="J67" s="393">
        <v>2020</v>
      </c>
      <c r="K67" s="393">
        <v>2013</v>
      </c>
      <c r="L67" s="393">
        <v>2014</v>
      </c>
      <c r="M67" s="393">
        <v>2015</v>
      </c>
      <c r="N67" s="393">
        <v>2016</v>
      </c>
      <c r="O67" s="393">
        <v>2017</v>
      </c>
      <c r="P67" s="393"/>
      <c r="Q67" s="393">
        <v>2018</v>
      </c>
      <c r="R67" s="393">
        <v>2019</v>
      </c>
      <c r="S67" s="393">
        <v>2020</v>
      </c>
      <c r="T67" s="393">
        <v>2013</v>
      </c>
      <c r="U67" s="393">
        <v>2014</v>
      </c>
      <c r="V67" s="393">
        <v>2015</v>
      </c>
      <c r="W67" s="393">
        <v>2016</v>
      </c>
      <c r="X67" s="393">
        <v>2017</v>
      </c>
      <c r="Y67" s="393"/>
      <c r="Z67" s="393">
        <v>2018</v>
      </c>
      <c r="AA67" s="393">
        <v>2019</v>
      </c>
      <c r="AB67" s="393">
        <v>2020</v>
      </c>
    </row>
    <row r="68" spans="1:28" x14ac:dyDescent="0.3">
      <c r="A68" s="15" t="s">
        <v>7</v>
      </c>
      <c r="B68" s="393"/>
      <c r="C68" s="393"/>
      <c r="D68" s="393"/>
      <c r="E68" s="393"/>
      <c r="F68" s="245" t="s">
        <v>8</v>
      </c>
      <c r="G68" s="245" t="s">
        <v>9</v>
      </c>
      <c r="H68" s="393"/>
      <c r="I68" s="393"/>
      <c r="J68" s="393"/>
      <c r="K68" s="393"/>
      <c r="L68" s="393"/>
      <c r="M68" s="393"/>
      <c r="N68" s="393"/>
      <c r="O68" s="245" t="s">
        <v>8</v>
      </c>
      <c r="P68" s="245" t="s">
        <v>9</v>
      </c>
      <c r="Q68" s="393"/>
      <c r="R68" s="393"/>
      <c r="S68" s="393"/>
      <c r="T68" s="393"/>
      <c r="U68" s="393"/>
      <c r="V68" s="393"/>
      <c r="W68" s="393"/>
      <c r="X68" s="245" t="s">
        <v>8</v>
      </c>
      <c r="Y68" s="245" t="s">
        <v>9</v>
      </c>
      <c r="Z68" s="393"/>
      <c r="AA68" s="393"/>
      <c r="AB68" s="393"/>
    </row>
    <row r="69" spans="1:28" x14ac:dyDescent="0.3">
      <c r="A69" s="1" t="s">
        <v>10</v>
      </c>
      <c r="B69" s="9">
        <f>SUM(B43,B56)</f>
        <v>0</v>
      </c>
      <c r="C69" s="9">
        <f>SUM(C43,C56)</f>
        <v>0</v>
      </c>
      <c r="D69" s="9">
        <f t="shared" ref="D69:AB70" si="3">SUM(D43,D56)</f>
        <v>0</v>
      </c>
      <c r="E69" s="9">
        <f t="shared" si="3"/>
        <v>0</v>
      </c>
      <c r="F69" s="9">
        <f t="shared" si="3"/>
        <v>0</v>
      </c>
      <c r="G69" s="9">
        <f t="shared" si="3"/>
        <v>0</v>
      </c>
      <c r="H69" s="9">
        <f t="shared" si="3"/>
        <v>0</v>
      </c>
      <c r="I69" s="9">
        <f t="shared" si="3"/>
        <v>0</v>
      </c>
      <c r="J69" s="9">
        <f t="shared" si="3"/>
        <v>0</v>
      </c>
      <c r="K69" s="9">
        <f t="shared" si="3"/>
        <v>0</v>
      </c>
      <c r="L69" s="9">
        <f t="shared" si="3"/>
        <v>0</v>
      </c>
      <c r="M69" s="9">
        <f t="shared" si="3"/>
        <v>0</v>
      </c>
      <c r="N69" s="9">
        <f t="shared" si="3"/>
        <v>0</v>
      </c>
      <c r="O69" s="9">
        <f t="shared" si="3"/>
        <v>0</v>
      </c>
      <c r="P69" s="9">
        <f t="shared" si="3"/>
        <v>0</v>
      </c>
      <c r="Q69" s="9">
        <f t="shared" si="3"/>
        <v>0</v>
      </c>
      <c r="R69" s="9">
        <f t="shared" si="3"/>
        <v>0</v>
      </c>
      <c r="S69" s="9">
        <f t="shared" si="3"/>
        <v>0</v>
      </c>
      <c r="T69" s="9">
        <f t="shared" si="3"/>
        <v>0</v>
      </c>
      <c r="U69" s="9">
        <f t="shared" si="3"/>
        <v>0</v>
      </c>
      <c r="V69" s="9">
        <f t="shared" si="3"/>
        <v>0</v>
      </c>
      <c r="W69" s="9">
        <f t="shared" si="3"/>
        <v>0</v>
      </c>
      <c r="X69" s="9">
        <f t="shared" si="3"/>
        <v>0</v>
      </c>
      <c r="Y69" s="9">
        <f t="shared" si="3"/>
        <v>0</v>
      </c>
      <c r="Z69" s="9">
        <f t="shared" si="3"/>
        <v>0</v>
      </c>
      <c r="AA69" s="9">
        <f t="shared" si="3"/>
        <v>0</v>
      </c>
      <c r="AB69" s="14">
        <f t="shared" si="3"/>
        <v>0</v>
      </c>
    </row>
    <row r="70" spans="1:28" x14ac:dyDescent="0.3">
      <c r="A70" s="3" t="s">
        <v>11</v>
      </c>
      <c r="B70" s="10">
        <f>SUM(B44,B57)</f>
        <v>0</v>
      </c>
      <c r="C70" s="10">
        <f t="shared" ref="C70:F70" si="4">SUM(C44,C57)</f>
        <v>0</v>
      </c>
      <c r="D70" s="10">
        <f t="shared" si="4"/>
        <v>0</v>
      </c>
      <c r="E70" s="10">
        <f t="shared" si="4"/>
        <v>0</v>
      </c>
      <c r="F70" s="10">
        <f t="shared" si="4"/>
        <v>0</v>
      </c>
      <c r="G70" s="10">
        <f t="shared" si="3"/>
        <v>0</v>
      </c>
      <c r="H70" s="10">
        <f t="shared" si="3"/>
        <v>0</v>
      </c>
      <c r="I70" s="10">
        <f t="shared" si="3"/>
        <v>0</v>
      </c>
      <c r="J70" s="10">
        <f t="shared" si="3"/>
        <v>0</v>
      </c>
      <c r="K70" s="10">
        <f t="shared" si="3"/>
        <v>0</v>
      </c>
      <c r="L70" s="10">
        <f t="shared" si="3"/>
        <v>0</v>
      </c>
      <c r="M70" s="10">
        <f t="shared" si="3"/>
        <v>0</v>
      </c>
      <c r="N70" s="10">
        <f t="shared" si="3"/>
        <v>0</v>
      </c>
      <c r="O70" s="10">
        <f t="shared" si="3"/>
        <v>0</v>
      </c>
      <c r="P70" s="10">
        <f t="shared" si="3"/>
        <v>0</v>
      </c>
      <c r="Q70" s="10">
        <f t="shared" si="3"/>
        <v>0</v>
      </c>
      <c r="R70" s="10">
        <f t="shared" si="3"/>
        <v>0</v>
      </c>
      <c r="S70" s="10">
        <f t="shared" si="3"/>
        <v>0</v>
      </c>
      <c r="T70" s="10">
        <f t="shared" si="3"/>
        <v>0</v>
      </c>
      <c r="U70" s="10">
        <f t="shared" si="3"/>
        <v>0</v>
      </c>
      <c r="V70" s="10">
        <f t="shared" si="3"/>
        <v>0</v>
      </c>
      <c r="W70" s="10">
        <f t="shared" si="3"/>
        <v>0</v>
      </c>
      <c r="X70" s="10">
        <f t="shared" si="3"/>
        <v>0</v>
      </c>
      <c r="Y70" s="10">
        <f t="shared" si="3"/>
        <v>0</v>
      </c>
      <c r="Z70" s="10">
        <f t="shared" si="3"/>
        <v>0</v>
      </c>
      <c r="AA70" s="10">
        <f t="shared" si="3"/>
        <v>0</v>
      </c>
      <c r="AB70" s="119">
        <f t="shared" si="3"/>
        <v>0</v>
      </c>
    </row>
    <row r="71" spans="1:28" x14ac:dyDescent="0.3">
      <c r="A71" s="4"/>
      <c r="B71" s="5"/>
      <c r="C71" s="5"/>
      <c r="D71" s="5"/>
      <c r="E71" s="5"/>
      <c r="F71" s="5"/>
      <c r="G71" s="5"/>
      <c r="H71" s="5"/>
      <c r="I71" s="5"/>
      <c r="J71" s="5"/>
      <c r="K71" s="5"/>
      <c r="L71" s="5"/>
      <c r="M71" s="6"/>
      <c r="N71" s="6"/>
      <c r="O71" s="6"/>
      <c r="P71" s="6"/>
      <c r="Q71" s="7"/>
      <c r="R71" s="7"/>
      <c r="S71" s="7"/>
      <c r="T71" s="7"/>
      <c r="U71" s="7"/>
      <c r="V71" s="7"/>
    </row>
    <row r="72" spans="1:28" x14ac:dyDescent="0.3">
      <c r="A72" s="393" t="s">
        <v>3</v>
      </c>
      <c r="B72" s="393" t="s">
        <v>17</v>
      </c>
      <c r="C72" s="393"/>
      <c r="D72" s="393"/>
      <c r="E72" s="393"/>
      <c r="F72" s="393"/>
      <c r="G72" s="393"/>
      <c r="H72" s="393"/>
      <c r="I72" s="393"/>
      <c r="J72" s="393"/>
      <c r="K72" s="393" t="s">
        <v>13</v>
      </c>
      <c r="L72" s="393"/>
      <c r="M72" s="393"/>
      <c r="N72" s="393"/>
      <c r="O72" s="393"/>
      <c r="P72" s="393"/>
      <c r="Q72" s="393"/>
      <c r="R72" s="393"/>
      <c r="S72" s="393"/>
      <c r="T72" s="393" t="s">
        <v>14</v>
      </c>
      <c r="U72" s="393"/>
      <c r="V72" s="393"/>
      <c r="W72" s="393"/>
      <c r="X72" s="393"/>
      <c r="Y72" s="393"/>
      <c r="Z72" s="393"/>
      <c r="AA72" s="393"/>
      <c r="AB72" s="393"/>
    </row>
    <row r="73" spans="1:28" x14ac:dyDescent="0.3">
      <c r="A73" s="393"/>
      <c r="B73" s="393">
        <v>2013</v>
      </c>
      <c r="C73" s="393">
        <v>2014</v>
      </c>
      <c r="D73" s="393">
        <v>2015</v>
      </c>
      <c r="E73" s="393">
        <v>2016</v>
      </c>
      <c r="F73" s="393">
        <v>2017</v>
      </c>
      <c r="G73" s="393"/>
      <c r="H73" s="393">
        <v>2018</v>
      </c>
      <c r="I73" s="393">
        <v>2019</v>
      </c>
      <c r="J73" s="393">
        <v>2020</v>
      </c>
      <c r="K73" s="393">
        <v>2013</v>
      </c>
      <c r="L73" s="393">
        <v>2014</v>
      </c>
      <c r="M73" s="393">
        <v>2015</v>
      </c>
      <c r="N73" s="393">
        <v>2016</v>
      </c>
      <c r="O73" s="393">
        <v>2017</v>
      </c>
      <c r="P73" s="393"/>
      <c r="Q73" s="393">
        <v>2018</v>
      </c>
      <c r="R73" s="393">
        <v>2019</v>
      </c>
      <c r="S73" s="393">
        <v>2020</v>
      </c>
      <c r="T73" s="393">
        <v>2013</v>
      </c>
      <c r="U73" s="393">
        <v>2014</v>
      </c>
      <c r="V73" s="393">
        <v>2015</v>
      </c>
      <c r="W73" s="393">
        <v>2016</v>
      </c>
      <c r="X73" s="393">
        <v>2017</v>
      </c>
      <c r="Y73" s="393"/>
      <c r="Z73" s="393">
        <v>2018</v>
      </c>
      <c r="AA73" s="393">
        <v>2019</v>
      </c>
      <c r="AB73" s="393">
        <v>2020</v>
      </c>
    </row>
    <row r="74" spans="1:28" x14ac:dyDescent="0.3">
      <c r="A74" s="15" t="s">
        <v>7</v>
      </c>
      <c r="B74" s="393"/>
      <c r="C74" s="393"/>
      <c r="D74" s="393"/>
      <c r="E74" s="393"/>
      <c r="F74" s="245" t="s">
        <v>8</v>
      </c>
      <c r="G74" s="245" t="s">
        <v>9</v>
      </c>
      <c r="H74" s="393"/>
      <c r="I74" s="393"/>
      <c r="J74" s="393"/>
      <c r="K74" s="393"/>
      <c r="L74" s="393"/>
      <c r="M74" s="393"/>
      <c r="N74" s="393"/>
      <c r="O74" s="245" t="s">
        <v>8</v>
      </c>
      <c r="P74" s="245" t="s">
        <v>9</v>
      </c>
      <c r="Q74" s="393"/>
      <c r="R74" s="393"/>
      <c r="S74" s="393"/>
      <c r="T74" s="393"/>
      <c r="U74" s="393"/>
      <c r="V74" s="393"/>
      <c r="W74" s="393"/>
      <c r="X74" s="245" t="s">
        <v>8</v>
      </c>
      <c r="Y74" s="245" t="s">
        <v>9</v>
      </c>
      <c r="Z74" s="393"/>
      <c r="AA74" s="393"/>
      <c r="AB74" s="393"/>
    </row>
    <row r="75" spans="1:28" x14ac:dyDescent="0.3">
      <c r="A75" s="1" t="s">
        <v>10</v>
      </c>
      <c r="B75" s="9">
        <f t="shared" ref="B75:S76" si="5">SUM(B49,B62)</f>
        <v>0</v>
      </c>
      <c r="C75" s="9">
        <f t="shared" si="5"/>
        <v>0</v>
      </c>
      <c r="D75" s="9">
        <f t="shared" si="5"/>
        <v>0</v>
      </c>
      <c r="E75" s="9">
        <f t="shared" si="5"/>
        <v>0</v>
      </c>
      <c r="F75" s="9">
        <f t="shared" si="5"/>
        <v>0</v>
      </c>
      <c r="G75" s="9">
        <f t="shared" si="5"/>
        <v>0</v>
      </c>
      <c r="H75" s="9">
        <f t="shared" si="5"/>
        <v>0</v>
      </c>
      <c r="I75" s="9">
        <f t="shared" si="5"/>
        <v>0</v>
      </c>
      <c r="J75" s="9">
        <f t="shared" si="5"/>
        <v>0</v>
      </c>
      <c r="K75" s="9">
        <f t="shared" si="5"/>
        <v>0</v>
      </c>
      <c r="L75" s="9">
        <f t="shared" si="5"/>
        <v>0</v>
      </c>
      <c r="M75" s="9">
        <f t="shared" si="5"/>
        <v>0</v>
      </c>
      <c r="N75" s="9">
        <f t="shared" si="5"/>
        <v>0</v>
      </c>
      <c r="O75" s="9">
        <f t="shared" si="5"/>
        <v>0</v>
      </c>
      <c r="P75" s="9">
        <f t="shared" si="5"/>
        <v>0</v>
      </c>
      <c r="Q75" s="9">
        <f t="shared" si="5"/>
        <v>0</v>
      </c>
      <c r="R75" s="9">
        <f t="shared" si="5"/>
        <v>0</v>
      </c>
      <c r="S75" s="9">
        <f t="shared" si="5"/>
        <v>0</v>
      </c>
      <c r="T75" s="9">
        <f t="shared" ref="T75:Y76" si="6">+B69+K69+T69+B75+K75</f>
        <v>0</v>
      </c>
      <c r="U75" s="9">
        <f t="shared" si="6"/>
        <v>0</v>
      </c>
      <c r="V75" s="9">
        <f t="shared" si="6"/>
        <v>0</v>
      </c>
      <c r="W75" s="9">
        <f t="shared" si="6"/>
        <v>0</v>
      </c>
      <c r="X75" s="9">
        <f t="shared" si="6"/>
        <v>0</v>
      </c>
      <c r="Y75" s="9">
        <f t="shared" si="6"/>
        <v>0</v>
      </c>
      <c r="Z75" s="9">
        <f t="shared" ref="Z75:AB76" si="7">H69+Q69+Z69+H75+Q75</f>
        <v>0</v>
      </c>
      <c r="AA75" s="9">
        <f t="shared" si="7"/>
        <v>0</v>
      </c>
      <c r="AB75" s="14">
        <f t="shared" si="7"/>
        <v>0</v>
      </c>
    </row>
    <row r="76" spans="1:28" x14ac:dyDescent="0.3">
      <c r="A76" s="3" t="s">
        <v>11</v>
      </c>
      <c r="B76" s="10">
        <f t="shared" si="5"/>
        <v>0</v>
      </c>
      <c r="C76" s="10">
        <f t="shared" si="5"/>
        <v>0</v>
      </c>
      <c r="D76" s="10">
        <f t="shared" si="5"/>
        <v>0</v>
      </c>
      <c r="E76" s="10">
        <f t="shared" si="5"/>
        <v>0</v>
      </c>
      <c r="F76" s="10">
        <f t="shared" si="5"/>
        <v>0</v>
      </c>
      <c r="G76" s="10">
        <f t="shared" si="5"/>
        <v>0</v>
      </c>
      <c r="H76" s="10">
        <f t="shared" si="5"/>
        <v>0</v>
      </c>
      <c r="I76" s="10">
        <f t="shared" si="5"/>
        <v>0</v>
      </c>
      <c r="J76" s="10">
        <f t="shared" si="5"/>
        <v>0</v>
      </c>
      <c r="K76" s="10">
        <f t="shared" si="5"/>
        <v>0</v>
      </c>
      <c r="L76" s="10">
        <f t="shared" si="5"/>
        <v>0</v>
      </c>
      <c r="M76" s="10">
        <f t="shared" si="5"/>
        <v>0</v>
      </c>
      <c r="N76" s="10">
        <f t="shared" si="5"/>
        <v>0</v>
      </c>
      <c r="O76" s="10">
        <f t="shared" si="5"/>
        <v>0</v>
      </c>
      <c r="P76" s="10">
        <f t="shared" si="5"/>
        <v>0</v>
      </c>
      <c r="Q76" s="10">
        <f t="shared" si="5"/>
        <v>0</v>
      </c>
      <c r="R76" s="10">
        <f t="shared" si="5"/>
        <v>0</v>
      </c>
      <c r="S76" s="10">
        <f t="shared" si="5"/>
        <v>0</v>
      </c>
      <c r="T76" s="10">
        <f t="shared" si="6"/>
        <v>0</v>
      </c>
      <c r="U76" s="10">
        <f t="shared" si="6"/>
        <v>0</v>
      </c>
      <c r="V76" s="10">
        <f t="shared" si="6"/>
        <v>0</v>
      </c>
      <c r="W76" s="10">
        <f t="shared" si="6"/>
        <v>0</v>
      </c>
      <c r="X76" s="10">
        <f t="shared" si="6"/>
        <v>0</v>
      </c>
      <c r="Y76" s="10">
        <f t="shared" si="6"/>
        <v>0</v>
      </c>
      <c r="Z76" s="10">
        <f t="shared" si="7"/>
        <v>0</v>
      </c>
      <c r="AA76" s="10">
        <f t="shared" si="7"/>
        <v>0</v>
      </c>
      <c r="AB76" s="119">
        <f t="shared" si="7"/>
        <v>0</v>
      </c>
    </row>
    <row r="77" spans="1:28" x14ac:dyDescent="0.3">
      <c r="A77" s="507" t="s">
        <v>19</v>
      </c>
      <c r="B77" s="507"/>
      <c r="C77" s="507"/>
      <c r="D77" s="507"/>
      <c r="E77" s="507"/>
      <c r="F77" s="507"/>
      <c r="G77" s="507"/>
      <c r="H77" s="507"/>
      <c r="I77" s="507"/>
      <c r="J77" s="507"/>
      <c r="K77" s="507"/>
      <c r="L77" s="507"/>
      <c r="M77" s="507"/>
      <c r="N77" s="507"/>
      <c r="O77" s="507"/>
      <c r="P77" s="507"/>
      <c r="Q77" s="507"/>
      <c r="R77" s="507"/>
      <c r="S77" s="507"/>
      <c r="T77" s="507"/>
      <c r="U77" s="507"/>
      <c r="V77" s="507"/>
      <c r="W77" s="507"/>
      <c r="X77" s="250"/>
      <c r="Y77" s="250"/>
    </row>
    <row r="78" spans="1:28" x14ac:dyDescent="0.3">
      <c r="A78" s="4"/>
      <c r="B78" s="5"/>
      <c r="C78" s="5"/>
      <c r="D78" s="5"/>
      <c r="E78" s="5"/>
      <c r="F78" s="5"/>
      <c r="G78" s="5"/>
      <c r="H78" s="5"/>
      <c r="I78" s="5"/>
      <c r="J78" s="5"/>
      <c r="K78" s="5"/>
      <c r="L78" s="5"/>
      <c r="M78" s="5"/>
      <c r="N78" s="11"/>
      <c r="O78" s="12"/>
      <c r="P78" s="11"/>
      <c r="Q78" s="11"/>
      <c r="R78" s="11"/>
      <c r="S78" s="11"/>
      <c r="T78" s="11"/>
      <c r="U78" s="11"/>
      <c r="V78" s="11"/>
    </row>
    <row r="79" spans="1:28" x14ac:dyDescent="0.3">
      <c r="A79" s="389" t="s">
        <v>20</v>
      </c>
      <c r="B79" s="496" t="s">
        <v>21</v>
      </c>
      <c r="C79" s="497"/>
      <c r="D79" s="497"/>
      <c r="E79" s="497"/>
      <c r="F79" s="497"/>
      <c r="G79" s="497"/>
      <c r="H79" s="497"/>
      <c r="I79" s="497"/>
      <c r="J79" s="497"/>
      <c r="K79" s="497"/>
      <c r="L79" s="497"/>
      <c r="M79" s="497"/>
      <c r="N79" s="497"/>
      <c r="O79" s="497"/>
      <c r="P79" s="497"/>
      <c r="Q79" s="497"/>
      <c r="R79" s="497"/>
      <c r="S79" s="497"/>
      <c r="T79" s="497"/>
      <c r="U79" s="497"/>
      <c r="V79" s="497"/>
      <c r="W79" s="497"/>
      <c r="X79" s="497"/>
      <c r="Y79" s="497"/>
      <c r="Z79" s="497"/>
      <c r="AA79" s="497"/>
      <c r="AB79" s="498"/>
    </row>
    <row r="80" spans="1:28" x14ac:dyDescent="0.3">
      <c r="A80" s="390"/>
      <c r="B80" s="457" t="s">
        <v>22</v>
      </c>
      <c r="C80" s="458"/>
      <c r="D80" s="458"/>
      <c r="E80" s="458"/>
      <c r="F80" s="458"/>
      <c r="G80" s="458"/>
      <c r="H80" s="458"/>
      <c r="I80" s="458"/>
      <c r="J80" s="499"/>
      <c r="K80" s="457" t="s">
        <v>23</v>
      </c>
      <c r="L80" s="458"/>
      <c r="M80" s="458"/>
      <c r="N80" s="458"/>
      <c r="O80" s="458"/>
      <c r="P80" s="458"/>
      <c r="Q80" s="458"/>
      <c r="R80" s="458"/>
      <c r="S80" s="499"/>
      <c r="T80" s="501" t="s">
        <v>24</v>
      </c>
      <c r="U80" s="502"/>
      <c r="V80" s="502"/>
      <c r="W80" s="502"/>
      <c r="X80" s="502"/>
      <c r="Y80" s="502"/>
      <c r="Z80" s="502"/>
      <c r="AA80" s="502"/>
      <c r="AB80" s="503"/>
    </row>
    <row r="81" spans="1:28" x14ac:dyDescent="0.3">
      <c r="A81" s="390"/>
      <c r="B81" s="384">
        <v>2013</v>
      </c>
      <c r="C81" s="384">
        <v>2014</v>
      </c>
      <c r="D81" s="394">
        <v>2015</v>
      </c>
      <c r="E81" s="394">
        <v>2016</v>
      </c>
      <c r="F81" s="384">
        <v>2017</v>
      </c>
      <c r="G81" s="384"/>
      <c r="H81" s="384">
        <v>2018</v>
      </c>
      <c r="I81" s="384">
        <v>2019</v>
      </c>
      <c r="J81" s="384">
        <v>2020</v>
      </c>
      <c r="K81" s="384">
        <v>2013</v>
      </c>
      <c r="L81" s="384">
        <v>2014</v>
      </c>
      <c r="M81" s="394">
        <v>2015</v>
      </c>
      <c r="N81" s="394">
        <v>2016</v>
      </c>
      <c r="O81" s="384">
        <v>2017</v>
      </c>
      <c r="P81" s="384"/>
      <c r="Q81" s="384">
        <v>2018</v>
      </c>
      <c r="R81" s="384">
        <v>2019</v>
      </c>
      <c r="S81" s="384">
        <v>2020</v>
      </c>
      <c r="T81" s="384">
        <v>2013</v>
      </c>
      <c r="U81" s="384">
        <v>2014</v>
      </c>
      <c r="V81" s="394">
        <v>2015</v>
      </c>
      <c r="W81" s="394">
        <v>2016</v>
      </c>
      <c r="X81" s="384">
        <v>2017</v>
      </c>
      <c r="Y81" s="384"/>
      <c r="Z81" s="384">
        <v>2018</v>
      </c>
      <c r="AA81" s="384">
        <v>2019</v>
      </c>
      <c r="AB81" s="384">
        <v>2020</v>
      </c>
    </row>
    <row r="82" spans="1:28" x14ac:dyDescent="0.3">
      <c r="A82" s="391"/>
      <c r="B82" s="384"/>
      <c r="C82" s="384"/>
      <c r="D82" s="395"/>
      <c r="E82" s="395"/>
      <c r="F82" s="243" t="s">
        <v>8</v>
      </c>
      <c r="G82" s="243" t="s">
        <v>9</v>
      </c>
      <c r="H82" s="384"/>
      <c r="I82" s="384"/>
      <c r="J82" s="384"/>
      <c r="K82" s="384"/>
      <c r="L82" s="384"/>
      <c r="M82" s="395"/>
      <c r="N82" s="395"/>
      <c r="O82" s="243" t="s">
        <v>8</v>
      </c>
      <c r="P82" s="243" t="s">
        <v>9</v>
      </c>
      <c r="Q82" s="384"/>
      <c r="R82" s="384"/>
      <c r="S82" s="384"/>
      <c r="T82" s="384"/>
      <c r="U82" s="384"/>
      <c r="V82" s="395"/>
      <c r="W82" s="395"/>
      <c r="X82" s="243" t="s">
        <v>8</v>
      </c>
      <c r="Y82" s="243" t="s">
        <v>9</v>
      </c>
      <c r="Z82" s="384"/>
      <c r="AA82" s="384"/>
      <c r="AB82" s="384"/>
    </row>
    <row r="83" spans="1:28" x14ac:dyDescent="0.3">
      <c r="A83" s="165" t="s">
        <v>25</v>
      </c>
      <c r="B83" s="2"/>
      <c r="C83" s="2"/>
      <c r="D83" s="2"/>
      <c r="E83" s="2"/>
      <c r="F83" s="2"/>
      <c r="G83" s="2"/>
      <c r="H83" s="2"/>
      <c r="I83" s="2"/>
      <c r="J83" s="2"/>
      <c r="K83" s="2"/>
      <c r="L83" s="2"/>
      <c r="M83" s="2"/>
      <c r="N83" s="2"/>
      <c r="O83" s="2"/>
      <c r="P83" s="2"/>
      <c r="Q83" s="2"/>
      <c r="R83" s="2"/>
      <c r="S83" s="2"/>
      <c r="T83" s="2"/>
      <c r="U83" s="2"/>
      <c r="V83" s="2"/>
      <c r="W83" s="2"/>
      <c r="X83" s="2"/>
      <c r="Y83" s="2"/>
      <c r="Z83" s="2"/>
      <c r="AA83" s="2"/>
      <c r="AB83" s="117"/>
    </row>
    <row r="84" spans="1:28" x14ac:dyDescent="0.3">
      <c r="A84" s="166" t="s">
        <v>26</v>
      </c>
      <c r="B84" s="17"/>
      <c r="C84" s="17"/>
      <c r="D84" s="17"/>
      <c r="E84" s="17"/>
      <c r="F84" s="17"/>
      <c r="G84" s="17"/>
      <c r="H84" s="17"/>
      <c r="I84" s="17"/>
      <c r="J84" s="17"/>
      <c r="K84" s="18"/>
      <c r="L84" s="18"/>
      <c r="M84" s="18"/>
      <c r="N84" s="18"/>
      <c r="O84" s="17"/>
      <c r="P84" s="17"/>
      <c r="Q84" s="17"/>
      <c r="R84" s="17"/>
      <c r="S84" s="17"/>
      <c r="T84" s="17"/>
      <c r="U84" s="17"/>
      <c r="V84" s="17"/>
      <c r="W84" s="17"/>
      <c r="X84" s="17"/>
      <c r="Y84" s="17"/>
      <c r="Z84" s="17"/>
      <c r="AA84" s="17"/>
      <c r="AB84" s="118"/>
    </row>
    <row r="85" spans="1:28" x14ac:dyDescent="0.3">
      <c r="A85" s="166" t="s">
        <v>27</v>
      </c>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18"/>
    </row>
    <row r="86" spans="1:28" x14ac:dyDescent="0.3">
      <c r="A86" s="166" t="s">
        <v>28</v>
      </c>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18"/>
    </row>
    <row r="87" spans="1:28" x14ac:dyDescent="0.3">
      <c r="A87" s="166" t="s">
        <v>29</v>
      </c>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18"/>
    </row>
    <row r="88" spans="1:28" x14ac:dyDescent="0.3">
      <c r="A88" s="166" t="s">
        <v>30</v>
      </c>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18"/>
    </row>
    <row r="89" spans="1:28" x14ac:dyDescent="0.3">
      <c r="A89" s="166" t="s">
        <v>31</v>
      </c>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18"/>
    </row>
    <row r="90" spans="1:28" x14ac:dyDescent="0.3">
      <c r="A90" s="166" t="s">
        <v>32</v>
      </c>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18"/>
    </row>
    <row r="91" spans="1:28" x14ac:dyDescent="0.3">
      <c r="A91" s="19" t="s">
        <v>14</v>
      </c>
      <c r="B91" s="10">
        <f t="shared" ref="B91:S91" si="8">SUM(B83:B90)</f>
        <v>0</v>
      </c>
      <c r="C91" s="10">
        <f t="shared" si="8"/>
        <v>0</v>
      </c>
      <c r="D91" s="10">
        <f t="shared" si="8"/>
        <v>0</v>
      </c>
      <c r="E91" s="10">
        <f t="shared" si="8"/>
        <v>0</v>
      </c>
      <c r="F91" s="10">
        <f t="shared" si="8"/>
        <v>0</v>
      </c>
      <c r="G91" s="10"/>
      <c r="H91" s="10">
        <f t="shared" si="8"/>
        <v>0</v>
      </c>
      <c r="I91" s="10">
        <f t="shared" si="8"/>
        <v>0</v>
      </c>
      <c r="J91" s="10">
        <f t="shared" si="8"/>
        <v>0</v>
      </c>
      <c r="K91" s="10">
        <f t="shared" si="8"/>
        <v>0</v>
      </c>
      <c r="L91" s="10">
        <f t="shared" si="8"/>
        <v>0</v>
      </c>
      <c r="M91" s="10">
        <f t="shared" si="8"/>
        <v>0</v>
      </c>
      <c r="N91" s="10">
        <f t="shared" si="8"/>
        <v>0</v>
      </c>
      <c r="O91" s="10">
        <f t="shared" si="8"/>
        <v>0</v>
      </c>
      <c r="P91" s="10"/>
      <c r="Q91" s="10">
        <f t="shared" si="8"/>
        <v>0</v>
      </c>
      <c r="R91" s="10">
        <f t="shared" si="8"/>
        <v>0</v>
      </c>
      <c r="S91" s="10">
        <f t="shared" si="8"/>
        <v>0</v>
      </c>
      <c r="T91" s="10">
        <f t="shared" ref="T91:AB91" si="9">SUM(T83:T90)</f>
        <v>0</v>
      </c>
      <c r="U91" s="10">
        <f t="shared" si="9"/>
        <v>0</v>
      </c>
      <c r="V91" s="10">
        <f t="shared" si="9"/>
        <v>0</v>
      </c>
      <c r="W91" s="10">
        <f>SUM(W83:W90)</f>
        <v>0</v>
      </c>
      <c r="X91" s="10">
        <f t="shared" si="9"/>
        <v>0</v>
      </c>
      <c r="Y91" s="225"/>
      <c r="Z91" s="119">
        <f t="shared" si="9"/>
        <v>0</v>
      </c>
      <c r="AA91" s="119">
        <f t="shared" si="9"/>
        <v>0</v>
      </c>
      <c r="AB91" s="119">
        <f t="shared" si="9"/>
        <v>0</v>
      </c>
    </row>
    <row r="92" spans="1:28" x14ac:dyDescent="0.3">
      <c r="A92" s="115" t="s">
        <v>19</v>
      </c>
      <c r="B92" s="115"/>
      <c r="C92" s="115"/>
      <c r="D92" s="115"/>
      <c r="E92" s="115"/>
      <c r="F92" s="115"/>
      <c r="G92" s="115"/>
      <c r="H92" s="115"/>
      <c r="I92" s="115"/>
      <c r="J92" s="115"/>
      <c r="K92" s="115"/>
      <c r="L92" s="115"/>
      <c r="M92" s="115"/>
      <c r="N92" s="115"/>
      <c r="O92" s="115"/>
      <c r="P92" s="115"/>
      <c r="Q92" s="115"/>
      <c r="R92" s="115"/>
      <c r="S92" s="115"/>
      <c r="T92" s="116"/>
      <c r="U92" s="116"/>
      <c r="V92" s="116"/>
    </row>
    <row r="93" spans="1:28" x14ac:dyDescent="0.3">
      <c r="A93" s="126"/>
    </row>
    <row r="94" spans="1:28" x14ac:dyDescent="0.3">
      <c r="A94" s="226" t="s">
        <v>46</v>
      </c>
      <c r="B94" s="227"/>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8"/>
    </row>
    <row r="95" spans="1:28" x14ac:dyDescent="0.3">
      <c r="A95" s="383"/>
      <c r="B95" s="383">
        <v>2013</v>
      </c>
      <c r="C95" s="383"/>
      <c r="D95" s="383"/>
      <c r="E95" s="383">
        <v>2014</v>
      </c>
      <c r="F95" s="383"/>
      <c r="G95" s="383"/>
      <c r="H95" s="383">
        <v>2015</v>
      </c>
      <c r="I95" s="383"/>
      <c r="J95" s="383"/>
      <c r="K95" s="383">
        <v>2016</v>
      </c>
      <c r="L95" s="383"/>
      <c r="M95" s="383"/>
      <c r="N95" s="383">
        <v>2017</v>
      </c>
      <c r="O95" s="383"/>
      <c r="P95" s="383"/>
      <c r="Q95" s="383">
        <v>2017</v>
      </c>
      <c r="R95" s="383"/>
      <c r="S95" s="383"/>
      <c r="T95" s="383">
        <v>2018</v>
      </c>
      <c r="U95" s="383"/>
      <c r="V95" s="383"/>
      <c r="W95" s="383">
        <v>2019</v>
      </c>
      <c r="X95" s="383"/>
      <c r="Y95" s="383"/>
      <c r="Z95" s="383">
        <v>2020</v>
      </c>
      <c r="AA95" s="383"/>
      <c r="AB95" s="383"/>
    </row>
    <row r="96" spans="1:28" x14ac:dyDescent="0.3">
      <c r="A96" s="383"/>
      <c r="B96" s="383"/>
      <c r="C96" s="383"/>
      <c r="D96" s="383"/>
      <c r="E96" s="383"/>
      <c r="F96" s="383"/>
      <c r="G96" s="383"/>
      <c r="H96" s="383"/>
      <c r="I96" s="383"/>
      <c r="J96" s="383"/>
      <c r="K96" s="383"/>
      <c r="L96" s="383"/>
      <c r="M96" s="383"/>
      <c r="N96" s="383" t="s">
        <v>8</v>
      </c>
      <c r="O96" s="383"/>
      <c r="P96" s="383"/>
      <c r="Q96" s="383" t="s">
        <v>9</v>
      </c>
      <c r="R96" s="383"/>
      <c r="S96" s="383"/>
      <c r="T96" s="383"/>
      <c r="U96" s="383"/>
      <c r="V96" s="383"/>
      <c r="W96" s="383"/>
      <c r="X96" s="383"/>
      <c r="Y96" s="383"/>
      <c r="Z96" s="383"/>
      <c r="AA96" s="383"/>
      <c r="AB96" s="383"/>
    </row>
    <row r="97" spans="1:28" x14ac:dyDescent="0.3">
      <c r="A97" s="383"/>
      <c r="B97" s="217" t="s">
        <v>47</v>
      </c>
      <c r="C97" s="217" t="s">
        <v>48</v>
      </c>
      <c r="D97" s="217" t="s">
        <v>49</v>
      </c>
      <c r="E97" s="217" t="s">
        <v>47</v>
      </c>
      <c r="F97" s="217" t="s">
        <v>48</v>
      </c>
      <c r="G97" s="217" t="s">
        <v>49</v>
      </c>
      <c r="H97" s="217" t="s">
        <v>47</v>
      </c>
      <c r="I97" s="217" t="s">
        <v>48</v>
      </c>
      <c r="J97" s="217" t="s">
        <v>49</v>
      </c>
      <c r="K97" s="217" t="s">
        <v>47</v>
      </c>
      <c r="L97" s="217" t="s">
        <v>48</v>
      </c>
      <c r="M97" s="217" t="s">
        <v>49</v>
      </c>
      <c r="N97" s="217" t="s">
        <v>47</v>
      </c>
      <c r="O97" s="217" t="s">
        <v>48</v>
      </c>
      <c r="P97" s="217" t="s">
        <v>49</v>
      </c>
      <c r="Q97" s="217" t="s">
        <v>47</v>
      </c>
      <c r="R97" s="217" t="s">
        <v>48</v>
      </c>
      <c r="S97" s="217" t="s">
        <v>49</v>
      </c>
      <c r="T97" s="217" t="s">
        <v>47</v>
      </c>
      <c r="U97" s="217" t="s">
        <v>48</v>
      </c>
      <c r="V97" s="217" t="s">
        <v>49</v>
      </c>
      <c r="W97" s="217" t="s">
        <v>47</v>
      </c>
      <c r="X97" s="217" t="s">
        <v>48</v>
      </c>
      <c r="Y97" s="217" t="s">
        <v>49</v>
      </c>
      <c r="Z97" s="217" t="s">
        <v>47</v>
      </c>
      <c r="AA97" s="217" t="s">
        <v>48</v>
      </c>
      <c r="AB97" s="217" t="s">
        <v>49</v>
      </c>
    </row>
    <row r="98" spans="1:28" x14ac:dyDescent="0.3">
      <c r="A98" s="1" t="s">
        <v>50</v>
      </c>
      <c r="B98" s="24"/>
      <c r="C98" s="24"/>
      <c r="D98" s="25">
        <f>SUM(B98:C98)</f>
        <v>0</v>
      </c>
      <c r="E98" s="24"/>
      <c r="F98" s="24"/>
      <c r="G98" s="25">
        <f>SUM(E98:F98)</f>
        <v>0</v>
      </c>
      <c r="H98" s="26"/>
      <c r="I98" s="26"/>
      <c r="J98" s="25">
        <f>SUM(H98:I98)</f>
        <v>0</v>
      </c>
      <c r="K98" s="24"/>
      <c r="L98" s="24"/>
      <c r="M98" s="196">
        <f>SUM(H98:I98)</f>
        <v>0</v>
      </c>
      <c r="N98" s="24"/>
      <c r="O98" s="24"/>
      <c r="P98" s="25">
        <f>SUM(N98:O98)</f>
        <v>0</v>
      </c>
      <c r="Q98" s="26"/>
      <c r="R98" s="26"/>
      <c r="S98" s="25">
        <f>SUM(Q98:R98)</f>
        <v>0</v>
      </c>
      <c r="T98" s="24"/>
      <c r="U98" s="24"/>
      <c r="V98" s="25">
        <f>SUM(T98:U98)</f>
        <v>0</v>
      </c>
      <c r="W98" s="24"/>
      <c r="X98" s="24"/>
      <c r="Y98" s="25">
        <f>SUM(W98:X98)</f>
        <v>0</v>
      </c>
      <c r="Z98" s="24"/>
      <c r="AA98" s="24"/>
      <c r="AB98" s="27">
        <f>SUM(Z98:AA98)</f>
        <v>0</v>
      </c>
    </row>
    <row r="99" spans="1:28" x14ac:dyDescent="0.3">
      <c r="A99" s="326" t="s">
        <v>51</v>
      </c>
      <c r="B99" s="29"/>
      <c r="C99" s="29"/>
      <c r="D99" s="30">
        <f>SUM(B99:C99)</f>
        <v>0</v>
      </c>
      <c r="E99" s="29"/>
      <c r="F99" s="29"/>
      <c r="G99" s="30">
        <f>SUM(E99:F99)</f>
        <v>0</v>
      </c>
      <c r="H99" s="31"/>
      <c r="I99" s="31"/>
      <c r="J99" s="30">
        <f>SUM(H99:I99)</f>
        <v>0</v>
      </c>
      <c r="K99" s="29"/>
      <c r="L99" s="29"/>
      <c r="M99" s="35">
        <f>SUM(H99:I99)</f>
        <v>0</v>
      </c>
      <c r="N99" s="29"/>
      <c r="O99" s="29"/>
      <c r="P99" s="30">
        <f>SUM(N99:O99)</f>
        <v>0</v>
      </c>
      <c r="Q99" s="31"/>
      <c r="R99" s="31"/>
      <c r="S99" s="30">
        <f>SUM(Q99:R99)</f>
        <v>0</v>
      </c>
      <c r="T99" s="29"/>
      <c r="U99" s="29"/>
      <c r="V99" s="30">
        <f>SUM(T99:U99)</f>
        <v>0</v>
      </c>
      <c r="W99" s="29"/>
      <c r="X99" s="29"/>
      <c r="Y99" s="30">
        <f>SUM(W99:X99)</f>
        <v>0</v>
      </c>
      <c r="Z99" s="29"/>
      <c r="AA99" s="29"/>
      <c r="AB99" s="32">
        <f>SUM(Z99:AA99)</f>
        <v>0</v>
      </c>
    </row>
    <row r="100" spans="1:28" x14ac:dyDescent="0.3">
      <c r="A100" s="16" t="s">
        <v>52</v>
      </c>
      <c r="B100" s="30">
        <f>SUM(B98:B99)</f>
        <v>0</v>
      </c>
      <c r="C100" s="30">
        <f>SUM(C98:C99)</f>
        <v>0</v>
      </c>
      <c r="D100" s="30">
        <f>SUM(B100:C100)</f>
        <v>0</v>
      </c>
      <c r="E100" s="30">
        <f>SUM(E98:E99)</f>
        <v>0</v>
      </c>
      <c r="F100" s="30">
        <f>SUM(F98:F99)</f>
        <v>0</v>
      </c>
      <c r="G100" s="30">
        <f>SUM(E100:F100)</f>
        <v>0</v>
      </c>
      <c r="H100" s="30">
        <f>SUM(H98:H99)</f>
        <v>0</v>
      </c>
      <c r="I100" s="30">
        <f>SUM(I98:I99)</f>
        <v>0</v>
      </c>
      <c r="J100" s="30">
        <f>SUM(H100:I100)</f>
        <v>0</v>
      </c>
      <c r="K100" s="30">
        <f>SUM(K98:K99)</f>
        <v>0</v>
      </c>
      <c r="L100" s="30">
        <f>SUM(L98:L99)</f>
        <v>0</v>
      </c>
      <c r="M100" s="35">
        <f>SUM(H100:I100)</f>
        <v>0</v>
      </c>
      <c r="N100" s="30">
        <f>SUM(N98:N99)</f>
        <v>0</v>
      </c>
      <c r="O100" s="30">
        <f>SUM(O98:O99)</f>
        <v>0</v>
      </c>
      <c r="P100" s="30">
        <f>SUM(N100:O100)</f>
        <v>0</v>
      </c>
      <c r="Q100" s="30">
        <f>SUM(Q98:Q99)</f>
        <v>0</v>
      </c>
      <c r="R100" s="30">
        <f>SUM(R98:R99)</f>
        <v>0</v>
      </c>
      <c r="S100" s="30">
        <f>SUM(Q100:R100)</f>
        <v>0</v>
      </c>
      <c r="T100" s="30">
        <f>SUM(T98:T99)</f>
        <v>0</v>
      </c>
      <c r="U100" s="30">
        <f>SUM(U98:U99)</f>
        <v>0</v>
      </c>
      <c r="V100" s="30">
        <f>SUM(T100:U100)</f>
        <v>0</v>
      </c>
      <c r="W100" s="30">
        <f>SUM(W98:W99)</f>
        <v>0</v>
      </c>
      <c r="X100" s="30">
        <f>SUM(X98:X99)</f>
        <v>0</v>
      </c>
      <c r="Y100" s="30">
        <f>SUM(W100:X100)</f>
        <v>0</v>
      </c>
      <c r="Z100" s="30">
        <f>SUM(Z98:Z99)</f>
        <v>0</v>
      </c>
      <c r="AA100" s="30">
        <f>SUM(AA98:AA99)</f>
        <v>0</v>
      </c>
      <c r="AB100" s="32">
        <f>SUM(Z100:AA100)</f>
        <v>0</v>
      </c>
    </row>
    <row r="101" spans="1:28" x14ac:dyDescent="0.3">
      <c r="A101" s="3" t="s">
        <v>53</v>
      </c>
      <c r="B101" s="33">
        <f t="shared" ref="B101:AB101" si="10">IFERROR(B98*100/B100,0)</f>
        <v>0</v>
      </c>
      <c r="C101" s="33">
        <f t="shared" si="10"/>
        <v>0</v>
      </c>
      <c r="D101" s="33">
        <f t="shared" si="10"/>
        <v>0</v>
      </c>
      <c r="E101" s="33">
        <f t="shared" si="10"/>
        <v>0</v>
      </c>
      <c r="F101" s="33">
        <f t="shared" si="10"/>
        <v>0</v>
      </c>
      <c r="G101" s="33">
        <f t="shared" si="10"/>
        <v>0</v>
      </c>
      <c r="H101" s="33">
        <f t="shared" si="10"/>
        <v>0</v>
      </c>
      <c r="I101" s="33">
        <f t="shared" si="10"/>
        <v>0</v>
      </c>
      <c r="J101" s="33">
        <f t="shared" si="10"/>
        <v>0</v>
      </c>
      <c r="K101" s="33">
        <f t="shared" si="10"/>
        <v>0</v>
      </c>
      <c r="L101" s="33">
        <f t="shared" si="10"/>
        <v>0</v>
      </c>
      <c r="M101" s="33">
        <f t="shared" si="10"/>
        <v>0</v>
      </c>
      <c r="N101" s="33">
        <f t="shared" si="10"/>
        <v>0</v>
      </c>
      <c r="O101" s="33">
        <f t="shared" si="10"/>
        <v>0</v>
      </c>
      <c r="P101" s="33">
        <f t="shared" si="10"/>
        <v>0</v>
      </c>
      <c r="Q101" s="33">
        <f t="shared" si="10"/>
        <v>0</v>
      </c>
      <c r="R101" s="33">
        <f t="shared" si="10"/>
        <v>0</v>
      </c>
      <c r="S101" s="33">
        <f t="shared" si="10"/>
        <v>0</v>
      </c>
      <c r="T101" s="33">
        <f t="shared" si="10"/>
        <v>0</v>
      </c>
      <c r="U101" s="33">
        <f t="shared" si="10"/>
        <v>0</v>
      </c>
      <c r="V101" s="33">
        <f t="shared" si="10"/>
        <v>0</v>
      </c>
      <c r="W101" s="33">
        <f t="shared" si="10"/>
        <v>0</v>
      </c>
      <c r="X101" s="33">
        <f t="shared" si="10"/>
        <v>0</v>
      </c>
      <c r="Y101" s="33">
        <f t="shared" si="10"/>
        <v>0</v>
      </c>
      <c r="Z101" s="33">
        <f t="shared" si="10"/>
        <v>0</v>
      </c>
      <c r="AA101" s="33">
        <f t="shared" si="10"/>
        <v>0</v>
      </c>
      <c r="AB101" s="34">
        <f t="shared" si="10"/>
        <v>0</v>
      </c>
    </row>
    <row r="102" spans="1:28" x14ac:dyDescent="0.3">
      <c r="A102" s="385" t="s">
        <v>19</v>
      </c>
      <c r="B102" s="385"/>
      <c r="C102" s="385"/>
      <c r="D102" s="385"/>
      <c r="E102" s="385"/>
      <c r="F102" s="385"/>
      <c r="G102" s="385"/>
      <c r="H102" s="385"/>
      <c r="I102" s="385"/>
      <c r="J102" s="385"/>
      <c r="K102" s="385"/>
      <c r="L102" s="385"/>
      <c r="M102" s="385"/>
      <c r="N102" s="385"/>
      <c r="O102" s="385"/>
      <c r="P102" s="385"/>
      <c r="Q102" s="385"/>
      <c r="R102" s="385"/>
      <c r="S102" s="385"/>
      <c r="T102" s="385"/>
      <c r="U102" s="385"/>
      <c r="V102" s="385"/>
      <c r="W102" s="385"/>
      <c r="X102" s="385"/>
      <c r="Y102" s="385"/>
    </row>
    <row r="103" spans="1:28" x14ac:dyDescent="0.3">
      <c r="A103" s="126"/>
    </row>
    <row r="104" spans="1:28" x14ac:dyDescent="0.3">
      <c r="A104" s="386" t="s">
        <v>54</v>
      </c>
      <c r="B104" s="383">
        <v>2013</v>
      </c>
      <c r="C104" s="383"/>
      <c r="D104" s="383"/>
      <c r="E104" s="383">
        <v>2014</v>
      </c>
      <c r="F104" s="383"/>
      <c r="G104" s="383"/>
      <c r="H104" s="383">
        <v>2015</v>
      </c>
      <c r="I104" s="383"/>
      <c r="J104" s="383"/>
      <c r="K104" s="383">
        <v>2016</v>
      </c>
      <c r="L104" s="383"/>
      <c r="M104" s="383"/>
      <c r="N104" s="383">
        <v>2017</v>
      </c>
      <c r="O104" s="383"/>
      <c r="P104" s="383"/>
      <c r="Q104" s="383">
        <v>2017</v>
      </c>
      <c r="R104" s="383"/>
      <c r="S104" s="383"/>
      <c r="T104" s="383">
        <v>2018</v>
      </c>
      <c r="U104" s="383"/>
      <c r="V104" s="383"/>
      <c r="W104" s="383">
        <v>2019</v>
      </c>
      <c r="X104" s="383"/>
      <c r="Y104" s="383"/>
      <c r="Z104" s="383">
        <v>2020</v>
      </c>
      <c r="AA104" s="383"/>
      <c r="AB104" s="383"/>
    </row>
    <row r="105" spans="1:28" x14ac:dyDescent="0.3">
      <c r="A105" s="387"/>
      <c r="B105" s="383"/>
      <c r="C105" s="383"/>
      <c r="D105" s="383"/>
      <c r="E105" s="383"/>
      <c r="F105" s="383"/>
      <c r="G105" s="383"/>
      <c r="H105" s="383"/>
      <c r="I105" s="383"/>
      <c r="J105" s="383"/>
      <c r="K105" s="383"/>
      <c r="L105" s="383"/>
      <c r="M105" s="383"/>
      <c r="N105" s="383" t="s">
        <v>8</v>
      </c>
      <c r="O105" s="383"/>
      <c r="P105" s="383"/>
      <c r="Q105" s="383" t="s">
        <v>9</v>
      </c>
      <c r="R105" s="383"/>
      <c r="S105" s="383"/>
      <c r="T105" s="383"/>
      <c r="U105" s="383"/>
      <c r="V105" s="383"/>
      <c r="W105" s="383"/>
      <c r="X105" s="383"/>
      <c r="Y105" s="383"/>
      <c r="Z105" s="383"/>
      <c r="AA105" s="383"/>
      <c r="AB105" s="383"/>
    </row>
    <row r="106" spans="1:28" x14ac:dyDescent="0.3">
      <c r="A106" s="388"/>
      <c r="B106" s="217" t="s">
        <v>47</v>
      </c>
      <c r="C106" s="217" t="s">
        <v>48</v>
      </c>
      <c r="D106" s="217" t="s">
        <v>49</v>
      </c>
      <c r="E106" s="217" t="s">
        <v>47</v>
      </c>
      <c r="F106" s="217" t="s">
        <v>48</v>
      </c>
      <c r="G106" s="217" t="s">
        <v>49</v>
      </c>
      <c r="H106" s="217" t="s">
        <v>47</v>
      </c>
      <c r="I106" s="217" t="s">
        <v>48</v>
      </c>
      <c r="J106" s="217" t="s">
        <v>49</v>
      </c>
      <c r="K106" s="217" t="s">
        <v>47</v>
      </c>
      <c r="L106" s="217" t="s">
        <v>48</v>
      </c>
      <c r="M106" s="217" t="s">
        <v>49</v>
      </c>
      <c r="N106" s="217" t="s">
        <v>47</v>
      </c>
      <c r="O106" s="217" t="s">
        <v>48</v>
      </c>
      <c r="P106" s="217" t="s">
        <v>49</v>
      </c>
      <c r="Q106" s="217" t="s">
        <v>47</v>
      </c>
      <c r="R106" s="217" t="s">
        <v>48</v>
      </c>
      <c r="S106" s="217" t="s">
        <v>49</v>
      </c>
      <c r="T106" s="217" t="s">
        <v>47</v>
      </c>
      <c r="U106" s="217" t="s">
        <v>48</v>
      </c>
      <c r="V106" s="217" t="s">
        <v>49</v>
      </c>
      <c r="W106" s="217" t="s">
        <v>47</v>
      </c>
      <c r="X106" s="217" t="s">
        <v>48</v>
      </c>
      <c r="Y106" s="217" t="s">
        <v>49</v>
      </c>
      <c r="Z106" s="217" t="s">
        <v>47</v>
      </c>
      <c r="AA106" s="217" t="s">
        <v>48</v>
      </c>
      <c r="AB106" s="217" t="s">
        <v>49</v>
      </c>
    </row>
    <row r="107" spans="1:28" x14ac:dyDescent="0.3">
      <c r="A107" s="1" t="s">
        <v>55</v>
      </c>
      <c r="B107" s="24"/>
      <c r="C107" s="24"/>
      <c r="D107" s="25">
        <f>+SUM(B107:C107)</f>
        <v>0</v>
      </c>
      <c r="E107" s="24"/>
      <c r="F107" s="24"/>
      <c r="G107" s="25">
        <f>+SUM(E107:F107)</f>
        <v>0</v>
      </c>
      <c r="H107" s="26"/>
      <c r="I107" s="26"/>
      <c r="J107" s="25">
        <f>+SUM(H107:I107)</f>
        <v>0</v>
      </c>
      <c r="K107" s="26"/>
      <c r="L107" s="26"/>
      <c r="M107" s="25">
        <f>+SUM(K107:L107)</f>
        <v>0</v>
      </c>
      <c r="N107" s="24"/>
      <c r="O107" s="24"/>
      <c r="P107" s="25">
        <f>+SUM(N107:O107)</f>
        <v>0</v>
      </c>
      <c r="Q107" s="26"/>
      <c r="R107" s="26"/>
      <c r="S107" s="25">
        <f>+SUM(Q107:R107)</f>
        <v>0</v>
      </c>
      <c r="T107" s="24"/>
      <c r="U107" s="24"/>
      <c r="V107" s="25">
        <f>+SUM(T107:U107)</f>
        <v>0</v>
      </c>
      <c r="W107" s="24"/>
      <c r="X107" s="24"/>
      <c r="Y107" s="25">
        <f t="shared" ref="Y107:Y109" si="11">+SUM(W107:X107)</f>
        <v>0</v>
      </c>
      <c r="Z107" s="24"/>
      <c r="AA107" s="24"/>
      <c r="AB107" s="27">
        <f t="shared" ref="AB107:AB109" si="12">+SUM(Z107:AA107)</f>
        <v>0</v>
      </c>
    </row>
    <row r="108" spans="1:28" x14ac:dyDescent="0.3">
      <c r="A108" s="16" t="s">
        <v>56</v>
      </c>
      <c r="B108" s="29"/>
      <c r="C108" s="29"/>
      <c r="D108" s="30">
        <f>+SUM(B108:C108)</f>
        <v>0</v>
      </c>
      <c r="E108" s="29"/>
      <c r="F108" s="29"/>
      <c r="G108" s="30">
        <f>+SUM(E108:F108)</f>
        <v>0</v>
      </c>
      <c r="H108" s="31"/>
      <c r="I108" s="31"/>
      <c r="J108" s="30">
        <f>+SUM(H108:I108)</f>
        <v>0</v>
      </c>
      <c r="K108" s="31"/>
      <c r="L108" s="31"/>
      <c r="M108" s="30">
        <f>+SUM(K108:L108)</f>
        <v>0</v>
      </c>
      <c r="N108" s="29"/>
      <c r="O108" s="29"/>
      <c r="P108" s="30">
        <f>+SUM(N108:O108)</f>
        <v>0</v>
      </c>
      <c r="Q108" s="31"/>
      <c r="R108" s="31"/>
      <c r="S108" s="30">
        <f>+SUM(Q108:R108)</f>
        <v>0</v>
      </c>
      <c r="T108" s="29"/>
      <c r="U108" s="29"/>
      <c r="V108" s="30">
        <f>+SUM(T108:U108)</f>
        <v>0</v>
      </c>
      <c r="W108" s="29"/>
      <c r="X108" s="29"/>
      <c r="Y108" s="30">
        <f t="shared" si="11"/>
        <v>0</v>
      </c>
      <c r="Z108" s="29"/>
      <c r="AA108" s="29"/>
      <c r="AB108" s="32">
        <f t="shared" si="12"/>
        <v>0</v>
      </c>
    </row>
    <row r="109" spans="1:28" x14ac:dyDescent="0.3">
      <c r="A109" s="16" t="s">
        <v>57</v>
      </c>
      <c r="B109" s="29"/>
      <c r="C109" s="29"/>
      <c r="D109" s="30">
        <f>+SUM(B109:C109)</f>
        <v>0</v>
      </c>
      <c r="E109" s="29"/>
      <c r="F109" s="29"/>
      <c r="G109" s="30">
        <f>+SUM(E109:F109)</f>
        <v>0</v>
      </c>
      <c r="H109" s="31"/>
      <c r="I109" s="31"/>
      <c r="J109" s="30">
        <f>+SUM(H109:I109)</f>
        <v>0</v>
      </c>
      <c r="K109" s="31"/>
      <c r="L109" s="31"/>
      <c r="M109" s="30">
        <f>+SUM(K109:L109)</f>
        <v>0</v>
      </c>
      <c r="N109" s="29"/>
      <c r="O109" s="29"/>
      <c r="P109" s="30">
        <f>+SUM(N109:O109)</f>
        <v>0</v>
      </c>
      <c r="Q109" s="31"/>
      <c r="R109" s="31"/>
      <c r="S109" s="30">
        <f>+SUM(Q109:R109)</f>
        <v>0</v>
      </c>
      <c r="T109" s="29"/>
      <c r="U109" s="29"/>
      <c r="V109" s="30">
        <f>+SUM(T109:U109)</f>
        <v>0</v>
      </c>
      <c r="W109" s="29"/>
      <c r="X109" s="29"/>
      <c r="Y109" s="30">
        <f t="shared" si="11"/>
        <v>0</v>
      </c>
      <c r="Z109" s="29"/>
      <c r="AA109" s="29"/>
      <c r="AB109" s="32">
        <f t="shared" si="12"/>
        <v>0</v>
      </c>
    </row>
    <row r="110" spans="1:28" x14ac:dyDescent="0.3">
      <c r="A110" s="326" t="s">
        <v>24</v>
      </c>
      <c r="B110" s="35">
        <f t="shared" ref="B110:AB110" si="13">+B107+B108+B109</f>
        <v>0</v>
      </c>
      <c r="C110" s="35">
        <f t="shared" si="13"/>
        <v>0</v>
      </c>
      <c r="D110" s="35">
        <f t="shared" si="13"/>
        <v>0</v>
      </c>
      <c r="E110" s="35">
        <f t="shared" si="13"/>
        <v>0</v>
      </c>
      <c r="F110" s="35">
        <f t="shared" si="13"/>
        <v>0</v>
      </c>
      <c r="G110" s="35">
        <f t="shared" si="13"/>
        <v>0</v>
      </c>
      <c r="H110" s="35">
        <f t="shared" si="13"/>
        <v>0</v>
      </c>
      <c r="I110" s="35">
        <f t="shared" si="13"/>
        <v>0</v>
      </c>
      <c r="J110" s="35">
        <f t="shared" si="13"/>
        <v>0</v>
      </c>
      <c r="K110" s="35">
        <f t="shared" si="13"/>
        <v>0</v>
      </c>
      <c r="L110" s="35">
        <f t="shared" si="13"/>
        <v>0</v>
      </c>
      <c r="M110" s="35">
        <f t="shared" si="13"/>
        <v>0</v>
      </c>
      <c r="N110" s="35">
        <f t="shared" si="13"/>
        <v>0</v>
      </c>
      <c r="O110" s="35">
        <f t="shared" si="13"/>
        <v>0</v>
      </c>
      <c r="P110" s="35">
        <f t="shared" si="13"/>
        <v>0</v>
      </c>
      <c r="Q110" s="35">
        <f t="shared" si="13"/>
        <v>0</v>
      </c>
      <c r="R110" s="35">
        <f t="shared" si="13"/>
        <v>0</v>
      </c>
      <c r="S110" s="35">
        <f t="shared" si="13"/>
        <v>0</v>
      </c>
      <c r="T110" s="35">
        <f t="shared" si="13"/>
        <v>0</v>
      </c>
      <c r="U110" s="35">
        <f t="shared" si="13"/>
        <v>0</v>
      </c>
      <c r="V110" s="35">
        <f t="shared" si="13"/>
        <v>0</v>
      </c>
      <c r="W110" s="35">
        <f t="shared" si="13"/>
        <v>0</v>
      </c>
      <c r="X110" s="35">
        <f t="shared" si="13"/>
        <v>0</v>
      </c>
      <c r="Y110" s="35">
        <f t="shared" si="13"/>
        <v>0</v>
      </c>
      <c r="Z110" s="35">
        <f t="shared" si="13"/>
        <v>0</v>
      </c>
      <c r="AA110" s="35">
        <f t="shared" si="13"/>
        <v>0</v>
      </c>
      <c r="AB110" s="120">
        <f t="shared" si="13"/>
        <v>0</v>
      </c>
    </row>
    <row r="111" spans="1:28" x14ac:dyDescent="0.3">
      <c r="A111" s="326" t="s">
        <v>58</v>
      </c>
      <c r="B111" s="29"/>
      <c r="C111" s="29"/>
      <c r="D111" s="30">
        <f t="shared" ref="D111:D116" si="14">+SUM(B111:C111)</f>
        <v>0</v>
      </c>
      <c r="E111" s="29"/>
      <c r="F111" s="29"/>
      <c r="G111" s="30">
        <f t="shared" ref="G111:G116" si="15">+SUM(E111:F111)</f>
        <v>0</v>
      </c>
      <c r="H111" s="31"/>
      <c r="I111" s="31"/>
      <c r="J111" s="30">
        <f t="shared" ref="J111:J116" si="16">+SUM(H111:I111)</f>
        <v>0</v>
      </c>
      <c r="K111" s="31"/>
      <c r="L111" s="31"/>
      <c r="M111" s="30">
        <f t="shared" ref="M111:M116" si="17">+SUM(K111:L111)</f>
        <v>0</v>
      </c>
      <c r="N111" s="29"/>
      <c r="O111" s="29"/>
      <c r="P111" s="30">
        <f t="shared" ref="P111:P116" si="18">+SUM(N111:O111)</f>
        <v>0</v>
      </c>
      <c r="Q111" s="31"/>
      <c r="R111" s="31"/>
      <c r="S111" s="30">
        <f t="shared" ref="S111:S116" si="19">+SUM(Q111:R111)</f>
        <v>0</v>
      </c>
      <c r="T111" s="29"/>
      <c r="U111" s="29"/>
      <c r="V111" s="30">
        <f t="shared" ref="V111:V116" si="20">+SUM(T111:U111)</f>
        <v>0</v>
      </c>
      <c r="W111" s="29"/>
      <c r="X111" s="29"/>
      <c r="Y111" s="30">
        <f t="shared" ref="Y111:Y116" si="21">+SUM(W111:X111)</f>
        <v>0</v>
      </c>
      <c r="Z111" s="29"/>
      <c r="AA111" s="29"/>
      <c r="AB111" s="32">
        <f t="shared" ref="AB111:AB116" si="22">+SUM(Z111:AA111)</f>
        <v>0</v>
      </c>
    </row>
    <row r="112" spans="1:28" x14ac:dyDescent="0.3">
      <c r="A112" s="326" t="s">
        <v>59</v>
      </c>
      <c r="B112" s="29"/>
      <c r="C112" s="29"/>
      <c r="D112" s="30">
        <f t="shared" si="14"/>
        <v>0</v>
      </c>
      <c r="E112" s="29"/>
      <c r="F112" s="29"/>
      <c r="G112" s="30">
        <f t="shared" si="15"/>
        <v>0</v>
      </c>
      <c r="H112" s="31"/>
      <c r="I112" s="31"/>
      <c r="J112" s="30">
        <f t="shared" si="16"/>
        <v>0</v>
      </c>
      <c r="K112" s="31"/>
      <c r="L112" s="31"/>
      <c r="M112" s="30">
        <f t="shared" si="17"/>
        <v>0</v>
      </c>
      <c r="N112" s="29"/>
      <c r="O112" s="29"/>
      <c r="P112" s="30">
        <f t="shared" si="18"/>
        <v>0</v>
      </c>
      <c r="Q112" s="31"/>
      <c r="R112" s="31"/>
      <c r="S112" s="30">
        <f t="shared" si="19"/>
        <v>0</v>
      </c>
      <c r="T112" s="29"/>
      <c r="U112" s="29"/>
      <c r="V112" s="30">
        <f t="shared" si="20"/>
        <v>0</v>
      </c>
      <c r="W112" s="29"/>
      <c r="X112" s="29"/>
      <c r="Y112" s="30">
        <f t="shared" si="21"/>
        <v>0</v>
      </c>
      <c r="Z112" s="29"/>
      <c r="AA112" s="29"/>
      <c r="AB112" s="32">
        <f t="shared" si="22"/>
        <v>0</v>
      </c>
    </row>
    <row r="113" spans="1:28" x14ac:dyDescent="0.3">
      <c r="A113" s="16" t="s">
        <v>60</v>
      </c>
      <c r="B113" s="29"/>
      <c r="C113" s="29"/>
      <c r="D113" s="30">
        <f t="shared" si="14"/>
        <v>0</v>
      </c>
      <c r="E113" s="29"/>
      <c r="F113" s="29"/>
      <c r="G113" s="30">
        <f t="shared" si="15"/>
        <v>0</v>
      </c>
      <c r="H113" s="31"/>
      <c r="I113" s="31"/>
      <c r="J113" s="30">
        <f t="shared" si="16"/>
        <v>0</v>
      </c>
      <c r="K113" s="31"/>
      <c r="L113" s="31"/>
      <c r="M113" s="30">
        <f t="shared" si="17"/>
        <v>0</v>
      </c>
      <c r="N113" s="29"/>
      <c r="O113" s="29"/>
      <c r="P113" s="30">
        <f t="shared" si="18"/>
        <v>0</v>
      </c>
      <c r="Q113" s="31"/>
      <c r="R113" s="31"/>
      <c r="S113" s="30">
        <f t="shared" si="19"/>
        <v>0</v>
      </c>
      <c r="T113" s="29"/>
      <c r="U113" s="29"/>
      <c r="V113" s="30">
        <f t="shared" si="20"/>
        <v>0</v>
      </c>
      <c r="W113" s="29"/>
      <c r="X113" s="29"/>
      <c r="Y113" s="30">
        <f t="shared" si="21"/>
        <v>0</v>
      </c>
      <c r="Z113" s="29"/>
      <c r="AA113" s="29"/>
      <c r="AB113" s="32">
        <f t="shared" si="22"/>
        <v>0</v>
      </c>
    </row>
    <row r="114" spans="1:28" x14ac:dyDescent="0.3">
      <c r="A114" s="16" t="s">
        <v>61</v>
      </c>
      <c r="B114" s="29"/>
      <c r="C114" s="29"/>
      <c r="D114" s="30">
        <f t="shared" si="14"/>
        <v>0</v>
      </c>
      <c r="E114" s="29"/>
      <c r="F114" s="29"/>
      <c r="G114" s="30">
        <f t="shared" si="15"/>
        <v>0</v>
      </c>
      <c r="H114" s="31"/>
      <c r="I114" s="31"/>
      <c r="J114" s="30">
        <f t="shared" si="16"/>
        <v>0</v>
      </c>
      <c r="K114" s="31"/>
      <c r="L114" s="31"/>
      <c r="M114" s="30">
        <f t="shared" si="17"/>
        <v>0</v>
      </c>
      <c r="N114" s="29"/>
      <c r="O114" s="29"/>
      <c r="P114" s="30">
        <f t="shared" si="18"/>
        <v>0</v>
      </c>
      <c r="Q114" s="31"/>
      <c r="R114" s="31"/>
      <c r="S114" s="30">
        <f t="shared" si="19"/>
        <v>0</v>
      </c>
      <c r="T114" s="29"/>
      <c r="U114" s="29"/>
      <c r="V114" s="30">
        <f t="shared" si="20"/>
        <v>0</v>
      </c>
      <c r="W114" s="29"/>
      <c r="X114" s="29"/>
      <c r="Y114" s="30">
        <f t="shared" si="21"/>
        <v>0</v>
      </c>
      <c r="Z114" s="29"/>
      <c r="AA114" s="29"/>
      <c r="AB114" s="32">
        <f t="shared" si="22"/>
        <v>0</v>
      </c>
    </row>
    <row r="115" spans="1:28" x14ac:dyDescent="0.3">
      <c r="A115" s="326" t="s">
        <v>62</v>
      </c>
      <c r="B115" s="29"/>
      <c r="C115" s="29"/>
      <c r="D115" s="30">
        <f t="shared" si="14"/>
        <v>0</v>
      </c>
      <c r="E115" s="29"/>
      <c r="F115" s="29"/>
      <c r="G115" s="30">
        <f t="shared" si="15"/>
        <v>0</v>
      </c>
      <c r="H115" s="31"/>
      <c r="I115" s="31"/>
      <c r="J115" s="30">
        <f t="shared" si="16"/>
        <v>0</v>
      </c>
      <c r="K115" s="31"/>
      <c r="L115" s="31"/>
      <c r="M115" s="30">
        <f t="shared" si="17"/>
        <v>0</v>
      </c>
      <c r="N115" s="29"/>
      <c r="O115" s="29"/>
      <c r="P115" s="30">
        <f t="shared" si="18"/>
        <v>0</v>
      </c>
      <c r="Q115" s="31"/>
      <c r="R115" s="31"/>
      <c r="S115" s="30">
        <f t="shared" si="19"/>
        <v>0</v>
      </c>
      <c r="T115" s="29"/>
      <c r="U115" s="29"/>
      <c r="V115" s="30">
        <f t="shared" si="20"/>
        <v>0</v>
      </c>
      <c r="W115" s="29"/>
      <c r="X115" s="29"/>
      <c r="Y115" s="30">
        <f t="shared" si="21"/>
        <v>0</v>
      </c>
      <c r="Z115" s="29"/>
      <c r="AA115" s="29"/>
      <c r="AB115" s="32">
        <f t="shared" si="22"/>
        <v>0</v>
      </c>
    </row>
    <row r="116" spans="1:28" ht="25.5" x14ac:dyDescent="0.3">
      <c r="A116" s="325" t="s">
        <v>63</v>
      </c>
      <c r="B116" s="36"/>
      <c r="C116" s="36"/>
      <c r="D116" s="33">
        <f t="shared" si="14"/>
        <v>0</v>
      </c>
      <c r="E116" s="36"/>
      <c r="F116" s="36"/>
      <c r="G116" s="33">
        <f t="shared" si="15"/>
        <v>0</v>
      </c>
      <c r="H116" s="37"/>
      <c r="I116" s="37"/>
      <c r="J116" s="33">
        <f t="shared" si="16"/>
        <v>0</v>
      </c>
      <c r="K116" s="37"/>
      <c r="L116" s="37"/>
      <c r="M116" s="33">
        <f t="shared" si="17"/>
        <v>0</v>
      </c>
      <c r="N116" s="36"/>
      <c r="O116" s="36"/>
      <c r="P116" s="33">
        <f t="shared" si="18"/>
        <v>0</v>
      </c>
      <c r="Q116" s="37"/>
      <c r="R116" s="37"/>
      <c r="S116" s="33">
        <f t="shared" si="19"/>
        <v>0</v>
      </c>
      <c r="T116" s="36"/>
      <c r="U116" s="36"/>
      <c r="V116" s="33">
        <f t="shared" si="20"/>
        <v>0</v>
      </c>
      <c r="W116" s="36"/>
      <c r="X116" s="36"/>
      <c r="Y116" s="33">
        <f t="shared" si="21"/>
        <v>0</v>
      </c>
      <c r="Z116" s="36"/>
      <c r="AA116" s="36"/>
      <c r="AB116" s="34">
        <f t="shared" si="22"/>
        <v>0</v>
      </c>
    </row>
    <row r="118" spans="1:28" x14ac:dyDescent="0.3">
      <c r="A118" s="444" t="s">
        <v>64</v>
      </c>
      <c r="B118" s="383">
        <v>2013</v>
      </c>
      <c r="C118" s="383"/>
      <c r="D118" s="383"/>
      <c r="E118" s="383">
        <v>2014</v>
      </c>
      <c r="F118" s="383"/>
      <c r="G118" s="383"/>
      <c r="H118" s="383">
        <v>2015</v>
      </c>
      <c r="I118" s="383"/>
      <c r="J118" s="383"/>
      <c r="K118" s="383">
        <v>2016</v>
      </c>
      <c r="L118" s="383"/>
      <c r="M118" s="383"/>
      <c r="N118" s="383">
        <v>2017</v>
      </c>
      <c r="O118" s="383"/>
      <c r="P118" s="383"/>
      <c r="Q118" s="383">
        <v>2017</v>
      </c>
      <c r="R118" s="383"/>
      <c r="S118" s="383"/>
      <c r="T118" s="383">
        <v>2018</v>
      </c>
      <c r="U118" s="383"/>
      <c r="V118" s="383"/>
      <c r="W118" s="383">
        <v>2019</v>
      </c>
      <c r="X118" s="383"/>
      <c r="Y118" s="383"/>
      <c r="Z118" s="383">
        <v>2020</v>
      </c>
      <c r="AA118" s="383"/>
      <c r="AB118" s="383"/>
    </row>
    <row r="119" spans="1:28" x14ac:dyDescent="0.3">
      <c r="A119" s="445"/>
      <c r="B119" s="383"/>
      <c r="C119" s="383"/>
      <c r="D119" s="383"/>
      <c r="E119" s="383"/>
      <c r="F119" s="383"/>
      <c r="G119" s="383"/>
      <c r="H119" s="383"/>
      <c r="I119" s="383"/>
      <c r="J119" s="383"/>
      <c r="K119" s="383"/>
      <c r="L119" s="383"/>
      <c r="M119" s="383"/>
      <c r="N119" s="383" t="s">
        <v>8</v>
      </c>
      <c r="O119" s="383"/>
      <c r="P119" s="383"/>
      <c r="Q119" s="383" t="s">
        <v>9</v>
      </c>
      <c r="R119" s="383"/>
      <c r="S119" s="383"/>
      <c r="T119" s="383"/>
      <c r="U119" s="383"/>
      <c r="V119" s="383"/>
      <c r="W119" s="383"/>
      <c r="X119" s="383"/>
      <c r="Y119" s="383"/>
      <c r="Z119" s="383"/>
      <c r="AA119" s="383"/>
      <c r="AB119" s="383"/>
    </row>
    <row r="120" spans="1:28" x14ac:dyDescent="0.3">
      <c r="A120" s="446"/>
      <c r="B120" s="217" t="s">
        <v>47</v>
      </c>
      <c r="C120" s="217" t="s">
        <v>48</v>
      </c>
      <c r="D120" s="217" t="s">
        <v>49</v>
      </c>
      <c r="E120" s="217" t="s">
        <v>47</v>
      </c>
      <c r="F120" s="217" t="s">
        <v>48</v>
      </c>
      <c r="G120" s="217" t="s">
        <v>49</v>
      </c>
      <c r="H120" s="217" t="s">
        <v>47</v>
      </c>
      <c r="I120" s="217" t="s">
        <v>48</v>
      </c>
      <c r="J120" s="217" t="s">
        <v>49</v>
      </c>
      <c r="K120" s="217" t="s">
        <v>47</v>
      </c>
      <c r="L120" s="217" t="s">
        <v>48</v>
      </c>
      <c r="M120" s="217" t="s">
        <v>49</v>
      </c>
      <c r="N120" s="217" t="s">
        <v>47</v>
      </c>
      <c r="O120" s="217" t="s">
        <v>48</v>
      </c>
      <c r="P120" s="217" t="s">
        <v>49</v>
      </c>
      <c r="Q120" s="217" t="s">
        <v>47</v>
      </c>
      <c r="R120" s="217" t="s">
        <v>48</v>
      </c>
      <c r="S120" s="217" t="s">
        <v>49</v>
      </c>
      <c r="T120" s="217" t="s">
        <v>47</v>
      </c>
      <c r="U120" s="217" t="s">
        <v>48</v>
      </c>
      <c r="V120" s="217" t="s">
        <v>49</v>
      </c>
      <c r="W120" s="217" t="s">
        <v>47</v>
      </c>
      <c r="X120" s="217" t="s">
        <v>48</v>
      </c>
      <c r="Y120" s="217" t="s">
        <v>49</v>
      </c>
      <c r="Z120" s="217" t="s">
        <v>47</v>
      </c>
      <c r="AA120" s="217" t="s">
        <v>48</v>
      </c>
      <c r="AB120" s="217" t="s">
        <v>49</v>
      </c>
    </row>
    <row r="121" spans="1:28" x14ac:dyDescent="0.3">
      <c r="A121" s="38" t="s">
        <v>55</v>
      </c>
      <c r="B121" s="39">
        <f>IF(B107=0,0,B107*100/B$98)</f>
        <v>0</v>
      </c>
      <c r="C121" s="39">
        <f t="shared" ref="C121:AB123" si="23">IF(C107=0,0,C107*100/C$98)</f>
        <v>0</v>
      </c>
      <c r="D121" s="39">
        <f t="shared" si="23"/>
        <v>0</v>
      </c>
      <c r="E121" s="39">
        <f t="shared" si="23"/>
        <v>0</v>
      </c>
      <c r="F121" s="39">
        <f t="shared" si="23"/>
        <v>0</v>
      </c>
      <c r="G121" s="39">
        <f t="shared" si="23"/>
        <v>0</v>
      </c>
      <c r="H121" s="39">
        <f t="shared" si="23"/>
        <v>0</v>
      </c>
      <c r="I121" s="39">
        <f t="shared" si="23"/>
        <v>0</v>
      </c>
      <c r="J121" s="39">
        <f t="shared" si="23"/>
        <v>0</v>
      </c>
      <c r="K121" s="39">
        <f t="shared" si="23"/>
        <v>0</v>
      </c>
      <c r="L121" s="39">
        <f t="shared" si="23"/>
        <v>0</v>
      </c>
      <c r="M121" s="39">
        <f t="shared" si="23"/>
        <v>0</v>
      </c>
      <c r="N121" s="39">
        <f t="shared" si="23"/>
        <v>0</v>
      </c>
      <c r="O121" s="39">
        <f t="shared" si="23"/>
        <v>0</v>
      </c>
      <c r="P121" s="39">
        <f t="shared" si="23"/>
        <v>0</v>
      </c>
      <c r="Q121" s="39">
        <f t="shared" si="23"/>
        <v>0</v>
      </c>
      <c r="R121" s="39">
        <f t="shared" si="23"/>
        <v>0</v>
      </c>
      <c r="S121" s="39">
        <f t="shared" si="23"/>
        <v>0</v>
      </c>
      <c r="T121" s="39">
        <f t="shared" si="23"/>
        <v>0</v>
      </c>
      <c r="U121" s="39">
        <f t="shared" si="23"/>
        <v>0</v>
      </c>
      <c r="V121" s="39">
        <f t="shared" si="23"/>
        <v>0</v>
      </c>
      <c r="W121" s="39">
        <f t="shared" si="23"/>
        <v>0</v>
      </c>
      <c r="X121" s="39">
        <f t="shared" si="23"/>
        <v>0</v>
      </c>
      <c r="Y121" s="39">
        <f t="shared" si="23"/>
        <v>0</v>
      </c>
      <c r="Z121" s="39">
        <f t="shared" si="23"/>
        <v>0</v>
      </c>
      <c r="AA121" s="39">
        <f t="shared" si="23"/>
        <v>0</v>
      </c>
      <c r="AB121" s="110">
        <f t="shared" si="23"/>
        <v>0</v>
      </c>
    </row>
    <row r="122" spans="1:28" x14ac:dyDescent="0.3">
      <c r="A122" s="40" t="s">
        <v>56</v>
      </c>
      <c r="B122" s="41">
        <f>IF(B108=0,0,B108*100/B$98)</f>
        <v>0</v>
      </c>
      <c r="C122" s="41">
        <f t="shared" si="23"/>
        <v>0</v>
      </c>
      <c r="D122" s="41">
        <f t="shared" si="23"/>
        <v>0</v>
      </c>
      <c r="E122" s="41">
        <f t="shared" si="23"/>
        <v>0</v>
      </c>
      <c r="F122" s="41">
        <f t="shared" si="23"/>
        <v>0</v>
      </c>
      <c r="G122" s="41">
        <f t="shared" si="23"/>
        <v>0</v>
      </c>
      <c r="H122" s="41">
        <f t="shared" si="23"/>
        <v>0</v>
      </c>
      <c r="I122" s="41">
        <f t="shared" si="23"/>
        <v>0</v>
      </c>
      <c r="J122" s="41">
        <f t="shared" si="23"/>
        <v>0</v>
      </c>
      <c r="K122" s="41">
        <f t="shared" si="23"/>
        <v>0</v>
      </c>
      <c r="L122" s="41">
        <f t="shared" si="23"/>
        <v>0</v>
      </c>
      <c r="M122" s="41">
        <f t="shared" si="23"/>
        <v>0</v>
      </c>
      <c r="N122" s="41">
        <f t="shared" si="23"/>
        <v>0</v>
      </c>
      <c r="O122" s="41">
        <f t="shared" si="23"/>
        <v>0</v>
      </c>
      <c r="P122" s="41">
        <f t="shared" si="23"/>
        <v>0</v>
      </c>
      <c r="Q122" s="41">
        <f t="shared" si="23"/>
        <v>0</v>
      </c>
      <c r="R122" s="41">
        <f t="shared" si="23"/>
        <v>0</v>
      </c>
      <c r="S122" s="41">
        <f t="shared" si="23"/>
        <v>0</v>
      </c>
      <c r="T122" s="41">
        <f t="shared" si="23"/>
        <v>0</v>
      </c>
      <c r="U122" s="41">
        <f t="shared" si="23"/>
        <v>0</v>
      </c>
      <c r="V122" s="41">
        <f t="shared" si="23"/>
        <v>0</v>
      </c>
      <c r="W122" s="41">
        <f t="shared" si="23"/>
        <v>0</v>
      </c>
      <c r="X122" s="41">
        <f t="shared" si="23"/>
        <v>0</v>
      </c>
      <c r="Y122" s="41">
        <f t="shared" si="23"/>
        <v>0</v>
      </c>
      <c r="Z122" s="41">
        <f t="shared" si="23"/>
        <v>0</v>
      </c>
      <c r="AA122" s="41">
        <f t="shared" si="23"/>
        <v>0</v>
      </c>
      <c r="AB122" s="111">
        <f t="shared" si="23"/>
        <v>0</v>
      </c>
    </row>
    <row r="123" spans="1:28" x14ac:dyDescent="0.3">
      <c r="A123" s="40" t="s">
        <v>57</v>
      </c>
      <c r="B123" s="41">
        <f>IF(B109=0,0,B109*100/B$98)</f>
        <v>0</v>
      </c>
      <c r="C123" s="41">
        <f t="shared" si="23"/>
        <v>0</v>
      </c>
      <c r="D123" s="41">
        <f t="shared" si="23"/>
        <v>0</v>
      </c>
      <c r="E123" s="41">
        <f t="shared" si="23"/>
        <v>0</v>
      </c>
      <c r="F123" s="41">
        <f t="shared" si="23"/>
        <v>0</v>
      </c>
      <c r="G123" s="41">
        <f t="shared" si="23"/>
        <v>0</v>
      </c>
      <c r="H123" s="41">
        <f t="shared" si="23"/>
        <v>0</v>
      </c>
      <c r="I123" s="41">
        <f t="shared" si="23"/>
        <v>0</v>
      </c>
      <c r="J123" s="41">
        <f t="shared" si="23"/>
        <v>0</v>
      </c>
      <c r="K123" s="41">
        <f t="shared" si="23"/>
        <v>0</v>
      </c>
      <c r="L123" s="41">
        <f t="shared" si="23"/>
        <v>0</v>
      </c>
      <c r="M123" s="41">
        <f t="shared" si="23"/>
        <v>0</v>
      </c>
      <c r="N123" s="41">
        <f t="shared" si="23"/>
        <v>0</v>
      </c>
      <c r="O123" s="41">
        <f t="shared" si="23"/>
        <v>0</v>
      </c>
      <c r="P123" s="41">
        <f t="shared" si="23"/>
        <v>0</v>
      </c>
      <c r="Q123" s="41">
        <f t="shared" si="23"/>
        <v>0</v>
      </c>
      <c r="R123" s="41">
        <f t="shared" si="23"/>
        <v>0</v>
      </c>
      <c r="S123" s="41">
        <f t="shared" si="23"/>
        <v>0</v>
      </c>
      <c r="T123" s="41">
        <f t="shared" si="23"/>
        <v>0</v>
      </c>
      <c r="U123" s="41">
        <f t="shared" si="23"/>
        <v>0</v>
      </c>
      <c r="V123" s="41">
        <f t="shared" si="23"/>
        <v>0</v>
      </c>
      <c r="W123" s="41">
        <f t="shared" si="23"/>
        <v>0</v>
      </c>
      <c r="X123" s="41">
        <f t="shared" si="23"/>
        <v>0</v>
      </c>
      <c r="Y123" s="41">
        <f t="shared" si="23"/>
        <v>0</v>
      </c>
      <c r="Z123" s="41">
        <f t="shared" si="23"/>
        <v>0</v>
      </c>
      <c r="AA123" s="41">
        <f t="shared" si="23"/>
        <v>0</v>
      </c>
      <c r="AB123" s="111">
        <f t="shared" si="23"/>
        <v>0</v>
      </c>
    </row>
    <row r="124" spans="1:28" x14ac:dyDescent="0.3">
      <c r="A124" s="40" t="s">
        <v>24</v>
      </c>
      <c r="B124" s="41">
        <f t="shared" ref="B124:AB124" si="24">IFERROR(B110*100/B98,0)</f>
        <v>0</v>
      </c>
      <c r="C124" s="41">
        <f t="shared" si="24"/>
        <v>0</v>
      </c>
      <c r="D124" s="41">
        <f t="shared" si="24"/>
        <v>0</v>
      </c>
      <c r="E124" s="41">
        <f t="shared" si="24"/>
        <v>0</v>
      </c>
      <c r="F124" s="41">
        <f t="shared" si="24"/>
        <v>0</v>
      </c>
      <c r="G124" s="41">
        <f t="shared" si="24"/>
        <v>0</v>
      </c>
      <c r="H124" s="41">
        <f t="shared" si="24"/>
        <v>0</v>
      </c>
      <c r="I124" s="41">
        <f t="shared" si="24"/>
        <v>0</v>
      </c>
      <c r="J124" s="41">
        <f t="shared" si="24"/>
        <v>0</v>
      </c>
      <c r="K124" s="41">
        <f t="shared" si="24"/>
        <v>0</v>
      </c>
      <c r="L124" s="41">
        <f t="shared" si="24"/>
        <v>0</v>
      </c>
      <c r="M124" s="41">
        <f t="shared" si="24"/>
        <v>0</v>
      </c>
      <c r="N124" s="41">
        <f t="shared" si="24"/>
        <v>0</v>
      </c>
      <c r="O124" s="41">
        <f t="shared" si="24"/>
        <v>0</v>
      </c>
      <c r="P124" s="41">
        <f t="shared" si="24"/>
        <v>0</v>
      </c>
      <c r="Q124" s="41">
        <f t="shared" si="24"/>
        <v>0</v>
      </c>
      <c r="R124" s="41">
        <f t="shared" si="24"/>
        <v>0</v>
      </c>
      <c r="S124" s="41">
        <f t="shared" si="24"/>
        <v>0</v>
      </c>
      <c r="T124" s="41">
        <f t="shared" si="24"/>
        <v>0</v>
      </c>
      <c r="U124" s="41">
        <f t="shared" si="24"/>
        <v>0</v>
      </c>
      <c r="V124" s="41">
        <f t="shared" si="24"/>
        <v>0</v>
      </c>
      <c r="W124" s="41">
        <f t="shared" si="24"/>
        <v>0</v>
      </c>
      <c r="X124" s="41">
        <f t="shared" si="24"/>
        <v>0</v>
      </c>
      <c r="Y124" s="41">
        <f t="shared" si="24"/>
        <v>0</v>
      </c>
      <c r="Z124" s="41">
        <f t="shared" si="24"/>
        <v>0</v>
      </c>
      <c r="AA124" s="41">
        <f t="shared" si="24"/>
        <v>0</v>
      </c>
      <c r="AB124" s="111">
        <f t="shared" si="24"/>
        <v>0</v>
      </c>
    </row>
    <row r="125" spans="1:28" x14ac:dyDescent="0.3">
      <c r="A125" s="326" t="s">
        <v>58</v>
      </c>
      <c r="B125" s="41">
        <f>IF(B111=0,0,B111*100/B110)</f>
        <v>0</v>
      </c>
      <c r="C125" s="41">
        <f t="shared" ref="C125:AB125" si="25">IF(C111=0,0,C111*100/C110)</f>
        <v>0</v>
      </c>
      <c r="D125" s="41">
        <f t="shared" si="25"/>
        <v>0</v>
      </c>
      <c r="E125" s="41">
        <f t="shared" si="25"/>
        <v>0</v>
      </c>
      <c r="F125" s="41">
        <f t="shared" si="25"/>
        <v>0</v>
      </c>
      <c r="G125" s="41">
        <f t="shared" si="25"/>
        <v>0</v>
      </c>
      <c r="H125" s="41">
        <f t="shared" si="25"/>
        <v>0</v>
      </c>
      <c r="I125" s="41">
        <f t="shared" si="25"/>
        <v>0</v>
      </c>
      <c r="J125" s="41">
        <f t="shared" si="25"/>
        <v>0</v>
      </c>
      <c r="K125" s="41">
        <f t="shared" si="25"/>
        <v>0</v>
      </c>
      <c r="L125" s="41">
        <f t="shared" si="25"/>
        <v>0</v>
      </c>
      <c r="M125" s="41">
        <f t="shared" si="25"/>
        <v>0</v>
      </c>
      <c r="N125" s="41">
        <f t="shared" si="25"/>
        <v>0</v>
      </c>
      <c r="O125" s="41">
        <f t="shared" si="25"/>
        <v>0</v>
      </c>
      <c r="P125" s="41">
        <f t="shared" si="25"/>
        <v>0</v>
      </c>
      <c r="Q125" s="41">
        <f t="shared" si="25"/>
        <v>0</v>
      </c>
      <c r="R125" s="41">
        <f t="shared" si="25"/>
        <v>0</v>
      </c>
      <c r="S125" s="41">
        <f t="shared" si="25"/>
        <v>0</v>
      </c>
      <c r="T125" s="41">
        <f t="shared" si="25"/>
        <v>0</v>
      </c>
      <c r="U125" s="41">
        <f t="shared" si="25"/>
        <v>0</v>
      </c>
      <c r="V125" s="41">
        <f t="shared" si="25"/>
        <v>0</v>
      </c>
      <c r="W125" s="41">
        <f t="shared" si="25"/>
        <v>0</v>
      </c>
      <c r="X125" s="41">
        <f t="shared" si="25"/>
        <v>0</v>
      </c>
      <c r="Y125" s="41">
        <f t="shared" si="25"/>
        <v>0</v>
      </c>
      <c r="Z125" s="41">
        <f t="shared" si="25"/>
        <v>0</v>
      </c>
      <c r="AA125" s="41">
        <f t="shared" si="25"/>
        <v>0</v>
      </c>
      <c r="AB125" s="111">
        <f t="shared" si="25"/>
        <v>0</v>
      </c>
    </row>
    <row r="126" spans="1:28" x14ac:dyDescent="0.3">
      <c r="A126" s="326" t="s">
        <v>59</v>
      </c>
      <c r="B126" s="41">
        <f>IF(B112=0,0,B112*100/B109)</f>
        <v>0</v>
      </c>
      <c r="C126" s="41">
        <f t="shared" ref="C126:AB126" si="26">IF(C112=0,0,C112*100/C109)</f>
        <v>0</v>
      </c>
      <c r="D126" s="41">
        <f t="shared" si="26"/>
        <v>0</v>
      </c>
      <c r="E126" s="41">
        <f t="shared" si="26"/>
        <v>0</v>
      </c>
      <c r="F126" s="41">
        <f t="shared" si="26"/>
        <v>0</v>
      </c>
      <c r="G126" s="41">
        <f t="shared" si="26"/>
        <v>0</v>
      </c>
      <c r="H126" s="41">
        <f t="shared" si="26"/>
        <v>0</v>
      </c>
      <c r="I126" s="41">
        <f t="shared" si="26"/>
        <v>0</v>
      </c>
      <c r="J126" s="41">
        <f t="shared" si="26"/>
        <v>0</v>
      </c>
      <c r="K126" s="41">
        <f t="shared" si="26"/>
        <v>0</v>
      </c>
      <c r="L126" s="41">
        <f t="shared" si="26"/>
        <v>0</v>
      </c>
      <c r="M126" s="41">
        <f t="shared" si="26"/>
        <v>0</v>
      </c>
      <c r="N126" s="41">
        <f t="shared" si="26"/>
        <v>0</v>
      </c>
      <c r="O126" s="41">
        <f t="shared" si="26"/>
        <v>0</v>
      </c>
      <c r="P126" s="41">
        <f t="shared" si="26"/>
        <v>0</v>
      </c>
      <c r="Q126" s="41">
        <f t="shared" si="26"/>
        <v>0</v>
      </c>
      <c r="R126" s="41">
        <f t="shared" si="26"/>
        <v>0</v>
      </c>
      <c r="S126" s="41">
        <f t="shared" si="26"/>
        <v>0</v>
      </c>
      <c r="T126" s="41">
        <f t="shared" si="26"/>
        <v>0</v>
      </c>
      <c r="U126" s="41">
        <f t="shared" si="26"/>
        <v>0</v>
      </c>
      <c r="V126" s="41">
        <f t="shared" si="26"/>
        <v>0</v>
      </c>
      <c r="W126" s="41">
        <f t="shared" si="26"/>
        <v>0</v>
      </c>
      <c r="X126" s="41">
        <f t="shared" si="26"/>
        <v>0</v>
      </c>
      <c r="Y126" s="41">
        <f t="shared" si="26"/>
        <v>0</v>
      </c>
      <c r="Z126" s="41">
        <f t="shared" si="26"/>
        <v>0</v>
      </c>
      <c r="AA126" s="41">
        <f t="shared" si="26"/>
        <v>0</v>
      </c>
      <c r="AB126" s="111">
        <f t="shared" si="26"/>
        <v>0</v>
      </c>
    </row>
    <row r="127" spans="1:28" x14ac:dyDescent="0.3">
      <c r="A127" s="40" t="s">
        <v>60</v>
      </c>
      <c r="B127" s="41">
        <f>IF(B113=0,0,B113*100/$B$98)</f>
        <v>0</v>
      </c>
      <c r="C127" s="41">
        <f t="shared" ref="C127:AB128" si="27">IF(C113=0,0,C113*100/$B$98)</f>
        <v>0</v>
      </c>
      <c r="D127" s="41">
        <f t="shared" si="27"/>
        <v>0</v>
      </c>
      <c r="E127" s="41">
        <f t="shared" si="27"/>
        <v>0</v>
      </c>
      <c r="F127" s="41">
        <f t="shared" si="27"/>
        <v>0</v>
      </c>
      <c r="G127" s="41">
        <f t="shared" si="27"/>
        <v>0</v>
      </c>
      <c r="H127" s="41">
        <f t="shared" si="27"/>
        <v>0</v>
      </c>
      <c r="I127" s="41">
        <f t="shared" si="27"/>
        <v>0</v>
      </c>
      <c r="J127" s="41">
        <f t="shared" si="27"/>
        <v>0</v>
      </c>
      <c r="K127" s="41">
        <f t="shared" si="27"/>
        <v>0</v>
      </c>
      <c r="L127" s="41">
        <f t="shared" si="27"/>
        <v>0</v>
      </c>
      <c r="M127" s="41">
        <f t="shared" si="27"/>
        <v>0</v>
      </c>
      <c r="N127" s="41">
        <f t="shared" si="27"/>
        <v>0</v>
      </c>
      <c r="O127" s="41">
        <f t="shared" si="27"/>
        <v>0</v>
      </c>
      <c r="P127" s="41">
        <f t="shared" si="27"/>
        <v>0</v>
      </c>
      <c r="Q127" s="41">
        <f t="shared" si="27"/>
        <v>0</v>
      </c>
      <c r="R127" s="41">
        <f t="shared" si="27"/>
        <v>0</v>
      </c>
      <c r="S127" s="41">
        <f t="shared" si="27"/>
        <v>0</v>
      </c>
      <c r="T127" s="41">
        <f t="shared" si="27"/>
        <v>0</v>
      </c>
      <c r="U127" s="41">
        <f t="shared" si="27"/>
        <v>0</v>
      </c>
      <c r="V127" s="41">
        <f t="shared" si="27"/>
        <v>0</v>
      </c>
      <c r="W127" s="41">
        <f t="shared" si="27"/>
        <v>0</v>
      </c>
      <c r="X127" s="41">
        <f t="shared" si="27"/>
        <v>0</v>
      </c>
      <c r="Y127" s="41">
        <f t="shared" si="27"/>
        <v>0</v>
      </c>
      <c r="Z127" s="41">
        <f t="shared" si="27"/>
        <v>0</v>
      </c>
      <c r="AA127" s="41">
        <f t="shared" si="27"/>
        <v>0</v>
      </c>
      <c r="AB127" s="111">
        <f t="shared" si="27"/>
        <v>0</v>
      </c>
    </row>
    <row r="128" spans="1:28" x14ac:dyDescent="0.3">
      <c r="A128" s="40" t="s">
        <v>65</v>
      </c>
      <c r="B128" s="41">
        <f>IF(B114=0,0,B114*100/$B$98)</f>
        <v>0</v>
      </c>
      <c r="C128" s="41">
        <f t="shared" si="27"/>
        <v>0</v>
      </c>
      <c r="D128" s="41">
        <f t="shared" si="27"/>
        <v>0</v>
      </c>
      <c r="E128" s="41">
        <f t="shared" si="27"/>
        <v>0</v>
      </c>
      <c r="F128" s="41">
        <f t="shared" si="27"/>
        <v>0</v>
      </c>
      <c r="G128" s="41">
        <f t="shared" si="27"/>
        <v>0</v>
      </c>
      <c r="H128" s="41">
        <f t="shared" si="27"/>
        <v>0</v>
      </c>
      <c r="I128" s="41">
        <f t="shared" si="27"/>
        <v>0</v>
      </c>
      <c r="J128" s="41">
        <f t="shared" si="27"/>
        <v>0</v>
      </c>
      <c r="K128" s="41">
        <f t="shared" si="27"/>
        <v>0</v>
      </c>
      <c r="L128" s="41">
        <f t="shared" si="27"/>
        <v>0</v>
      </c>
      <c r="M128" s="41">
        <f t="shared" si="27"/>
        <v>0</v>
      </c>
      <c r="N128" s="41">
        <f t="shared" si="27"/>
        <v>0</v>
      </c>
      <c r="O128" s="41">
        <f t="shared" si="27"/>
        <v>0</v>
      </c>
      <c r="P128" s="41">
        <f t="shared" si="27"/>
        <v>0</v>
      </c>
      <c r="Q128" s="41">
        <f t="shared" si="27"/>
        <v>0</v>
      </c>
      <c r="R128" s="41">
        <f t="shared" si="27"/>
        <v>0</v>
      </c>
      <c r="S128" s="41">
        <f t="shared" si="27"/>
        <v>0</v>
      </c>
      <c r="T128" s="41">
        <f t="shared" si="27"/>
        <v>0</v>
      </c>
      <c r="U128" s="41">
        <f t="shared" si="27"/>
        <v>0</v>
      </c>
      <c r="V128" s="41">
        <f t="shared" si="27"/>
        <v>0</v>
      </c>
      <c r="W128" s="41">
        <f t="shared" si="27"/>
        <v>0</v>
      </c>
      <c r="X128" s="41">
        <f t="shared" si="27"/>
        <v>0</v>
      </c>
      <c r="Y128" s="41">
        <f t="shared" si="27"/>
        <v>0</v>
      </c>
      <c r="Z128" s="41">
        <f t="shared" si="27"/>
        <v>0</v>
      </c>
      <c r="AA128" s="41">
        <f t="shared" si="27"/>
        <v>0</v>
      </c>
      <c r="AB128" s="111">
        <f t="shared" si="27"/>
        <v>0</v>
      </c>
    </row>
    <row r="129" spans="1:28" x14ac:dyDescent="0.3">
      <c r="A129" s="284" t="s">
        <v>62</v>
      </c>
      <c r="B129" s="41">
        <f>IF(B115=0,0,B115*100/B98)</f>
        <v>0</v>
      </c>
      <c r="C129" s="41">
        <f t="shared" ref="C129:AB129" si="28">IF(C115=0,0,C115*100/C98)</f>
        <v>0</v>
      </c>
      <c r="D129" s="41">
        <f t="shared" si="28"/>
        <v>0</v>
      </c>
      <c r="E129" s="41">
        <f t="shared" si="28"/>
        <v>0</v>
      </c>
      <c r="F129" s="41">
        <f t="shared" si="28"/>
        <v>0</v>
      </c>
      <c r="G129" s="41">
        <f t="shared" si="28"/>
        <v>0</v>
      </c>
      <c r="H129" s="41">
        <f t="shared" si="28"/>
        <v>0</v>
      </c>
      <c r="I129" s="41">
        <f t="shared" si="28"/>
        <v>0</v>
      </c>
      <c r="J129" s="41">
        <f t="shared" si="28"/>
        <v>0</v>
      </c>
      <c r="K129" s="41">
        <f t="shared" si="28"/>
        <v>0</v>
      </c>
      <c r="L129" s="41">
        <f t="shared" si="28"/>
        <v>0</v>
      </c>
      <c r="M129" s="41">
        <f t="shared" si="28"/>
        <v>0</v>
      </c>
      <c r="N129" s="41">
        <f t="shared" si="28"/>
        <v>0</v>
      </c>
      <c r="O129" s="41">
        <f t="shared" si="28"/>
        <v>0</v>
      </c>
      <c r="P129" s="41">
        <f t="shared" si="28"/>
        <v>0</v>
      </c>
      <c r="Q129" s="41">
        <f t="shared" si="28"/>
        <v>0</v>
      </c>
      <c r="R129" s="41">
        <f t="shared" si="28"/>
        <v>0</v>
      </c>
      <c r="S129" s="41">
        <f t="shared" si="28"/>
        <v>0</v>
      </c>
      <c r="T129" s="41">
        <f t="shared" si="28"/>
        <v>0</v>
      </c>
      <c r="U129" s="41">
        <f t="shared" si="28"/>
        <v>0</v>
      </c>
      <c r="V129" s="41">
        <f t="shared" si="28"/>
        <v>0</v>
      </c>
      <c r="W129" s="41">
        <f t="shared" si="28"/>
        <v>0</v>
      </c>
      <c r="X129" s="41">
        <f t="shared" si="28"/>
        <v>0</v>
      </c>
      <c r="Y129" s="41">
        <f t="shared" si="28"/>
        <v>0</v>
      </c>
      <c r="Z129" s="41">
        <f t="shared" si="28"/>
        <v>0</v>
      </c>
      <c r="AA129" s="41">
        <f t="shared" si="28"/>
        <v>0</v>
      </c>
      <c r="AB129" s="111">
        <f t="shared" si="28"/>
        <v>0</v>
      </c>
    </row>
    <row r="130" spans="1:28" ht="25.5" x14ac:dyDescent="0.3">
      <c r="A130" s="327" t="s">
        <v>63</v>
      </c>
      <c r="B130" s="44">
        <f>IF(B116=0,0,B116*100/B100)</f>
        <v>0</v>
      </c>
      <c r="C130" s="44">
        <f t="shared" ref="C130:AB130" si="29">IF(C116=0,0,C116*100/C100)</f>
        <v>0</v>
      </c>
      <c r="D130" s="44">
        <f t="shared" si="29"/>
        <v>0</v>
      </c>
      <c r="E130" s="44">
        <f t="shared" si="29"/>
        <v>0</v>
      </c>
      <c r="F130" s="44">
        <f t="shared" si="29"/>
        <v>0</v>
      </c>
      <c r="G130" s="44">
        <f t="shared" si="29"/>
        <v>0</v>
      </c>
      <c r="H130" s="44">
        <f t="shared" si="29"/>
        <v>0</v>
      </c>
      <c r="I130" s="44">
        <f t="shared" si="29"/>
        <v>0</v>
      </c>
      <c r="J130" s="44">
        <f t="shared" si="29"/>
        <v>0</v>
      </c>
      <c r="K130" s="44">
        <f t="shared" si="29"/>
        <v>0</v>
      </c>
      <c r="L130" s="44">
        <f t="shared" si="29"/>
        <v>0</v>
      </c>
      <c r="M130" s="44">
        <f t="shared" si="29"/>
        <v>0</v>
      </c>
      <c r="N130" s="44">
        <f t="shared" si="29"/>
        <v>0</v>
      </c>
      <c r="O130" s="44">
        <f t="shared" si="29"/>
        <v>0</v>
      </c>
      <c r="P130" s="44">
        <f t="shared" si="29"/>
        <v>0</v>
      </c>
      <c r="Q130" s="44">
        <f t="shared" si="29"/>
        <v>0</v>
      </c>
      <c r="R130" s="44">
        <f t="shared" si="29"/>
        <v>0</v>
      </c>
      <c r="S130" s="44">
        <f t="shared" si="29"/>
        <v>0</v>
      </c>
      <c r="T130" s="44">
        <f t="shared" si="29"/>
        <v>0</v>
      </c>
      <c r="U130" s="44">
        <f t="shared" si="29"/>
        <v>0</v>
      </c>
      <c r="V130" s="44">
        <f t="shared" si="29"/>
        <v>0</v>
      </c>
      <c r="W130" s="44">
        <f t="shared" si="29"/>
        <v>0</v>
      </c>
      <c r="X130" s="44">
        <f t="shared" si="29"/>
        <v>0</v>
      </c>
      <c r="Y130" s="44">
        <f t="shared" si="29"/>
        <v>0</v>
      </c>
      <c r="Z130" s="44">
        <f t="shared" si="29"/>
        <v>0</v>
      </c>
      <c r="AA130" s="44">
        <f t="shared" si="29"/>
        <v>0</v>
      </c>
      <c r="AB130" s="112">
        <f t="shared" si="29"/>
        <v>0</v>
      </c>
    </row>
    <row r="131" spans="1:28" x14ac:dyDescent="0.3">
      <c r="A131" s="45" t="s">
        <v>19</v>
      </c>
    </row>
    <row r="132" spans="1:28" x14ac:dyDescent="0.3">
      <c r="A132" s="45"/>
    </row>
    <row r="133" spans="1:28" x14ac:dyDescent="0.3">
      <c r="A133" s="474" t="s">
        <v>66</v>
      </c>
      <c r="B133" s="474"/>
      <c r="C133" s="474"/>
      <c r="D133" s="474"/>
      <c r="E133" s="474"/>
      <c r="F133" s="474"/>
      <c r="G133" s="474"/>
      <c r="H133" s="474"/>
      <c r="I133" s="474"/>
      <c r="J133" s="474"/>
      <c r="K133" s="474"/>
      <c r="L133" s="474"/>
      <c r="M133" s="474"/>
      <c r="N133" s="474"/>
      <c r="O133" s="474"/>
      <c r="P133" s="474"/>
      <c r="Q133" s="474"/>
      <c r="R133" s="474"/>
      <c r="S133" s="474"/>
    </row>
    <row r="134" spans="1:28" x14ac:dyDescent="0.3">
      <c r="A134" s="431" t="s">
        <v>67</v>
      </c>
      <c r="B134" s="430">
        <v>2013</v>
      </c>
      <c r="C134" s="430"/>
      <c r="D134" s="430">
        <v>2014</v>
      </c>
      <c r="E134" s="430"/>
      <c r="F134" s="430">
        <v>2015</v>
      </c>
      <c r="G134" s="430"/>
      <c r="H134" s="430">
        <v>2016</v>
      </c>
      <c r="I134" s="430"/>
      <c r="J134" s="430">
        <v>2017</v>
      </c>
      <c r="K134" s="430"/>
      <c r="L134" s="430"/>
      <c r="M134" s="430"/>
      <c r="N134" s="430">
        <v>2018</v>
      </c>
      <c r="O134" s="430"/>
      <c r="P134" s="430">
        <v>2019</v>
      </c>
      <c r="Q134" s="430"/>
      <c r="R134" s="430">
        <v>2020</v>
      </c>
      <c r="S134" s="430"/>
    </row>
    <row r="135" spans="1:28" x14ac:dyDescent="0.3">
      <c r="A135" s="431"/>
      <c r="B135" s="442"/>
      <c r="C135" s="442"/>
      <c r="D135" s="442"/>
      <c r="E135" s="442"/>
      <c r="F135" s="430"/>
      <c r="G135" s="430"/>
      <c r="H135" s="430"/>
      <c r="I135" s="430"/>
      <c r="J135" s="480" t="s">
        <v>259</v>
      </c>
      <c r="K135" s="480"/>
      <c r="L135" s="480" t="s">
        <v>260</v>
      </c>
      <c r="M135" s="480"/>
      <c r="N135" s="442"/>
      <c r="O135" s="442"/>
      <c r="P135" s="442"/>
      <c r="Q135" s="442"/>
      <c r="R135" s="442"/>
      <c r="S135" s="442"/>
    </row>
    <row r="136" spans="1:28" x14ac:dyDescent="0.3">
      <c r="A136" s="431"/>
      <c r="B136" s="46" t="s">
        <v>68</v>
      </c>
      <c r="C136" s="46" t="s">
        <v>69</v>
      </c>
      <c r="D136" s="46" t="s">
        <v>68</v>
      </c>
      <c r="E136" s="46" t="s">
        <v>69</v>
      </c>
      <c r="F136" s="46" t="s">
        <v>68</v>
      </c>
      <c r="G136" s="46" t="s">
        <v>69</v>
      </c>
      <c r="H136" s="46" t="s">
        <v>68</v>
      </c>
      <c r="I136" s="46" t="s">
        <v>69</v>
      </c>
      <c r="J136" s="46" t="s">
        <v>68</v>
      </c>
      <c r="K136" s="46" t="s">
        <v>69</v>
      </c>
      <c r="L136" s="46" t="s">
        <v>68</v>
      </c>
      <c r="M136" s="46" t="s">
        <v>69</v>
      </c>
      <c r="N136" s="46" t="s">
        <v>68</v>
      </c>
      <c r="O136" s="46" t="s">
        <v>69</v>
      </c>
      <c r="P136" s="46" t="s">
        <v>68</v>
      </c>
      <c r="Q136" s="46" t="s">
        <v>69</v>
      </c>
      <c r="R136" s="46" t="s">
        <v>68</v>
      </c>
      <c r="S136" s="46" t="s">
        <v>69</v>
      </c>
    </row>
    <row r="137" spans="1:28" x14ac:dyDescent="0.3">
      <c r="A137" s="47" t="s">
        <v>70</v>
      </c>
      <c r="B137" s="48"/>
      <c r="C137" s="50">
        <f>IF(B137=0,0,B137*100/T75)</f>
        <v>0</v>
      </c>
      <c r="D137" s="48"/>
      <c r="E137" s="50">
        <f>IF(D137=0,0,D137*100/U75)</f>
        <v>0</v>
      </c>
      <c r="F137" s="48"/>
      <c r="G137" s="50">
        <f>IF(F137=0,0,F137*100/V75)</f>
        <v>0</v>
      </c>
      <c r="H137" s="48"/>
      <c r="I137" s="50">
        <f>IF(H137=0,0,H137*100/W75)</f>
        <v>0</v>
      </c>
      <c r="J137" s="48"/>
      <c r="K137" s="50">
        <f>IF(J137=0,0,J137*100/X75)</f>
        <v>0</v>
      </c>
      <c r="L137" s="48"/>
      <c r="M137" s="50">
        <f>IF(L137=0,0,L137*100/Y75)</f>
        <v>0</v>
      </c>
      <c r="N137" s="48"/>
      <c r="O137" s="50">
        <f>IF(N137=0,,N137*100/Z75)</f>
        <v>0</v>
      </c>
      <c r="P137" s="48"/>
      <c r="Q137" s="50">
        <f>IF(P137=0,0,P137*100/AA75)</f>
        <v>0</v>
      </c>
      <c r="R137" s="48"/>
      <c r="S137" s="68">
        <f>IF(R137=0,0,R137*100/AB75)</f>
        <v>0</v>
      </c>
    </row>
    <row r="138" spans="1:28" x14ac:dyDescent="0.3">
      <c r="A138" s="161" t="s">
        <v>71</v>
      </c>
      <c r="B138" s="49"/>
      <c r="C138" s="50">
        <f>IF(B138=0,0,B138*100/T75)</f>
        <v>0</v>
      </c>
      <c r="D138" s="49"/>
      <c r="E138" s="50">
        <f>IF(D138=0,0,D138*100/U75)</f>
        <v>0</v>
      </c>
      <c r="F138" s="49"/>
      <c r="G138" s="50">
        <f>IF(F138=0,0,F138*100/V75)</f>
        <v>0</v>
      </c>
      <c r="H138" s="49"/>
      <c r="I138" s="50">
        <f>IF(H138=0,0,H138*100/W75)</f>
        <v>0</v>
      </c>
      <c r="J138" s="49"/>
      <c r="K138" s="50">
        <f>IF(J138=0,0,J138*100/X75)</f>
        <v>0</v>
      </c>
      <c r="L138" s="49"/>
      <c r="M138" s="50">
        <f>IF(L138=0,0,L138*100/Y75)</f>
        <v>0</v>
      </c>
      <c r="N138" s="49"/>
      <c r="O138" s="50">
        <f>IF(N138=0,0,N138*100/Z75)</f>
        <v>0</v>
      </c>
      <c r="P138" s="49"/>
      <c r="Q138" s="50">
        <f>IF(P138=0,0,P138*100/AA75)</f>
        <v>0</v>
      </c>
      <c r="R138" s="49"/>
      <c r="S138" s="51">
        <f>IF(R138=0,0,R138*100/AB75)</f>
        <v>0</v>
      </c>
    </row>
    <row r="139" spans="1:28" x14ac:dyDescent="0.3">
      <c r="A139" s="161" t="s">
        <v>72</v>
      </c>
      <c r="B139" s="49"/>
      <c r="C139" s="50">
        <f>IF(B139=0,0,B139*100/T75)</f>
        <v>0</v>
      </c>
      <c r="D139" s="49"/>
      <c r="E139" s="50">
        <f>IF(D139=0,0,D139*100/U75)</f>
        <v>0</v>
      </c>
      <c r="F139" s="49"/>
      <c r="G139" s="50">
        <f>IF(F139=0,0,F139*100/V75)</f>
        <v>0</v>
      </c>
      <c r="H139" s="49"/>
      <c r="I139" s="50">
        <f>IF(H139=0,0,H139*100/W75)</f>
        <v>0</v>
      </c>
      <c r="J139" s="49"/>
      <c r="K139" s="50">
        <f>IF(J139=0,0,J139*100/X75)</f>
        <v>0</v>
      </c>
      <c r="L139" s="49"/>
      <c r="M139" s="50">
        <f>IF(L139=0,0,L139*100/Y75)</f>
        <v>0</v>
      </c>
      <c r="N139" s="49"/>
      <c r="O139" s="50">
        <f>IF(N139=0,0,N139*100/Z75)</f>
        <v>0</v>
      </c>
      <c r="P139" s="49"/>
      <c r="Q139" s="50">
        <f>IF(P139=0,0,P139*100/AA75)</f>
        <v>0</v>
      </c>
      <c r="R139" s="49"/>
      <c r="S139" s="51">
        <f>IF(R139=0,0,R139*100/AB75)</f>
        <v>0</v>
      </c>
    </row>
    <row r="140" spans="1:28" x14ac:dyDescent="0.3">
      <c r="A140" s="161" t="s">
        <v>73</v>
      </c>
      <c r="B140" s="49"/>
      <c r="C140" s="50">
        <f>IF(B140=0,0,B140*100/(B43+K43))</f>
        <v>0</v>
      </c>
      <c r="D140" s="49"/>
      <c r="E140" s="50">
        <f>IF(D140=0,0,D140*100/(C43+L43))</f>
        <v>0</v>
      </c>
      <c r="F140" s="49"/>
      <c r="G140" s="50">
        <f>IF(F140=0,0,F140*100/(E43+M43))</f>
        <v>0</v>
      </c>
      <c r="H140" s="49"/>
      <c r="I140" s="50">
        <f>IF(H140=0,0,H140*100/(E43+N43))</f>
        <v>0</v>
      </c>
      <c r="J140" s="49"/>
      <c r="K140" s="50">
        <f>IF(J140=0,0,J140*100/(F43+O43))</f>
        <v>0</v>
      </c>
      <c r="L140" s="49"/>
      <c r="M140" s="50">
        <f>IF(L140=0,0,L140*100/(G43+P43))</f>
        <v>0</v>
      </c>
      <c r="N140" s="49"/>
      <c r="O140" s="50">
        <f>IF(N140=0,0,N140*100/(H43+Q43))</f>
        <v>0</v>
      </c>
      <c r="P140" s="49"/>
      <c r="Q140" s="50">
        <f>IF(P140=0,0,P140*100/(I43+R43))</f>
        <v>0</v>
      </c>
      <c r="R140" s="49"/>
      <c r="S140" s="51">
        <f>IF(R140=0,0,R140*100/(J43+S43))</f>
        <v>0</v>
      </c>
    </row>
    <row r="141" spans="1:28" x14ac:dyDescent="0.3">
      <c r="A141" s="161" t="s">
        <v>74</v>
      </c>
      <c r="B141" s="49"/>
      <c r="C141" s="50">
        <f>IF(B141=0,0,B141*100/(B43+K43))</f>
        <v>0</v>
      </c>
      <c r="D141" s="49"/>
      <c r="E141" s="50">
        <f>IF(D141=0,0,D141*100/(C43+L43))</f>
        <v>0</v>
      </c>
      <c r="F141" s="49"/>
      <c r="G141" s="50">
        <f>IF(F141=0,0,F141*100/(D43+M43))</f>
        <v>0</v>
      </c>
      <c r="H141" s="49"/>
      <c r="I141" s="50">
        <f>IF(H141=0,0,H141*100/(E43+N43))</f>
        <v>0</v>
      </c>
      <c r="J141" s="49"/>
      <c r="K141" s="50">
        <f>IF(J141=0,0,J141*100/(F43+O43))</f>
        <v>0</v>
      </c>
      <c r="L141" s="49"/>
      <c r="M141" s="50">
        <f>IF(L141=0,0,L141*100/(G43+P43))</f>
        <v>0</v>
      </c>
      <c r="N141" s="49"/>
      <c r="O141" s="50">
        <f>IF(N141=0,0,N141*100/(H43+Q43))</f>
        <v>0</v>
      </c>
      <c r="P141" s="49"/>
      <c r="Q141" s="50">
        <f>IF(P141=0,0,P141*100/(I43+R43))</f>
        <v>0</v>
      </c>
      <c r="R141" s="49"/>
      <c r="S141" s="51">
        <f>IF(R141=0,0,R141*100/(J43+S43))</f>
        <v>0</v>
      </c>
    </row>
    <row r="142" spans="1:28" x14ac:dyDescent="0.3">
      <c r="A142" s="161" t="s">
        <v>75</v>
      </c>
      <c r="B142" s="49"/>
      <c r="C142" s="50">
        <f>IF(B142=0,0,B142*100/(B43+K43))</f>
        <v>0</v>
      </c>
      <c r="D142" s="49"/>
      <c r="E142" s="50">
        <f>IF(D142=0,0,D142*100/(C43+L43))</f>
        <v>0</v>
      </c>
      <c r="F142" s="49"/>
      <c r="G142" s="50">
        <f>IF(F142=0,0,F142*100/(D43+M43))</f>
        <v>0</v>
      </c>
      <c r="H142" s="49"/>
      <c r="I142" s="50">
        <f>IF(H142=0,0,H142*100/(E43+N43))</f>
        <v>0</v>
      </c>
      <c r="J142" s="49"/>
      <c r="K142" s="50">
        <f>IF(J142=0,0,J142*100/(F43+O43))</f>
        <v>0</v>
      </c>
      <c r="L142" s="49"/>
      <c r="M142" s="50">
        <f>IF(L142=0,0,L142*100/(G43+P43))</f>
        <v>0</v>
      </c>
      <c r="N142" s="49"/>
      <c r="O142" s="50">
        <f>IF(N142=0,0,N142*100/(H43+Q43))</f>
        <v>0</v>
      </c>
      <c r="P142" s="49"/>
      <c r="Q142" s="50">
        <f>IF(P142=0,0,P142*100/(I43+R43))</f>
        <v>0</v>
      </c>
      <c r="R142" s="49"/>
      <c r="S142" s="51">
        <f>IF(R142=0,0,R142*100/(J43+S43))</f>
        <v>0</v>
      </c>
    </row>
    <row r="143" spans="1:28" x14ac:dyDescent="0.3">
      <c r="A143" s="161" t="s">
        <v>76</v>
      </c>
      <c r="B143" s="49"/>
      <c r="C143" s="50">
        <f>IF(B143=0,0,B143*100/(B43+K43))</f>
        <v>0</v>
      </c>
      <c r="D143" s="49"/>
      <c r="E143" s="50">
        <f>IF(D143=0,0,D143*100/(C43+L43))</f>
        <v>0</v>
      </c>
      <c r="F143" s="49"/>
      <c r="G143" s="50">
        <f>IF(F143=0,0,F143*100/(D43+M43))</f>
        <v>0</v>
      </c>
      <c r="H143" s="49"/>
      <c r="I143" s="50">
        <f>IF(H143=0,0,H143*100/(E43+N43))</f>
        <v>0</v>
      </c>
      <c r="J143" s="49"/>
      <c r="K143" s="50">
        <f>IF(J143=0,0,J143*100/(F43+O43))</f>
        <v>0</v>
      </c>
      <c r="L143" s="49"/>
      <c r="M143" s="50">
        <f>IF(L143=0,0,L143*100/(G43+P43))</f>
        <v>0</v>
      </c>
      <c r="N143" s="49"/>
      <c r="O143" s="50">
        <f>IF(N143=0,0,N143*100/(H43+Q43))</f>
        <v>0</v>
      </c>
      <c r="P143" s="49"/>
      <c r="Q143" s="50">
        <f>IF(P143=0,0,P143*100/(I43+R43))</f>
        <v>0</v>
      </c>
      <c r="R143" s="49"/>
      <c r="S143" s="51">
        <f>IF(R143=0,0,R143*100/(J43+S43))</f>
        <v>0</v>
      </c>
    </row>
    <row r="144" spans="1:28" x14ac:dyDescent="0.3">
      <c r="A144" s="161" t="s">
        <v>77</v>
      </c>
      <c r="B144" s="49"/>
      <c r="C144" s="50">
        <f>IF(B144=0,0,B144*100/(B43+K43))</f>
        <v>0</v>
      </c>
      <c r="D144" s="49"/>
      <c r="E144" s="50">
        <f>IF(D144=0,0,D144*100/(C43+L43))</f>
        <v>0</v>
      </c>
      <c r="F144" s="49"/>
      <c r="G144" s="50">
        <f>IF(F144=0,0,F144*100/(D43+M43))</f>
        <v>0</v>
      </c>
      <c r="H144" s="49"/>
      <c r="I144" s="50">
        <f>IF(H144=0,0,H144*100/(E43+N43))</f>
        <v>0</v>
      </c>
      <c r="J144" s="49"/>
      <c r="K144" s="50">
        <f>IF(J144=0,0,J144*100/(F43+O43))</f>
        <v>0</v>
      </c>
      <c r="L144" s="49"/>
      <c r="M144" s="50">
        <f>IF(L144=0,0,L144*100/(G43+P43))</f>
        <v>0</v>
      </c>
      <c r="N144" s="49"/>
      <c r="O144" s="50">
        <f>IF(N144=0,0,N144*100/(H43+Q43))</f>
        <v>0</v>
      </c>
      <c r="P144" s="49"/>
      <c r="Q144" s="50">
        <f>IF(P144=0,0,P144*100/(I43+R43))</f>
        <v>0</v>
      </c>
      <c r="R144" s="49"/>
      <c r="S144" s="51">
        <f>IF(R144=0,0,R144*100/(J43+S43))</f>
        <v>0</v>
      </c>
    </row>
    <row r="145" spans="1:25" x14ac:dyDescent="0.3">
      <c r="A145" s="161" t="s">
        <v>78</v>
      </c>
      <c r="B145" s="49"/>
      <c r="C145" s="50">
        <f>IF(B145=0,0,B145*100/(B43+K43))</f>
        <v>0</v>
      </c>
      <c r="D145" s="49"/>
      <c r="E145" s="50">
        <f>IF(D145=0,0,D145*100/(C43+L43))</f>
        <v>0</v>
      </c>
      <c r="F145" s="49"/>
      <c r="G145" s="50">
        <f>IF(F145=0,0,F145*100/(D43+M43))</f>
        <v>0</v>
      </c>
      <c r="H145" s="49"/>
      <c r="I145" s="50">
        <f>IF(H145=0,0,H145*100/(E43+N43))</f>
        <v>0</v>
      </c>
      <c r="J145" s="49"/>
      <c r="K145" s="50">
        <f>IF(J145=0,0,J145*100/(F43+O43))</f>
        <v>0</v>
      </c>
      <c r="L145" s="49"/>
      <c r="M145" s="50">
        <f>IF(L145=0,0,L145*100/(G43+P43))</f>
        <v>0</v>
      </c>
      <c r="N145" s="49"/>
      <c r="O145" s="50">
        <f>IF(N145=0,,N145*100/(H43+Q43))</f>
        <v>0</v>
      </c>
      <c r="P145" s="49"/>
      <c r="Q145" s="50">
        <f>IF(P145=0,0,P145*100/(I43+R43))</f>
        <v>0</v>
      </c>
      <c r="R145" s="49"/>
      <c r="S145" s="51">
        <f>IF(R145=0,0,R145*100/(J43+S43))</f>
        <v>0</v>
      </c>
    </row>
    <row r="146" spans="1:25" ht="25.5" x14ac:dyDescent="0.3">
      <c r="A146" s="161" t="s">
        <v>261</v>
      </c>
      <c r="B146" s="49"/>
      <c r="C146" s="50">
        <f>IFERROR(B146*100/$B$148,0)</f>
        <v>0</v>
      </c>
      <c r="D146" s="49"/>
      <c r="E146" s="50">
        <f>IFERROR(D146*100/$D$148,0)</f>
        <v>0</v>
      </c>
      <c r="F146" s="49"/>
      <c r="G146" s="50">
        <f>IFERROR(F146*100/$F$148,0)</f>
        <v>0</v>
      </c>
      <c r="H146" s="49"/>
      <c r="I146" s="50">
        <f>IFERROR(H146*100/$H$148,0)</f>
        <v>0</v>
      </c>
      <c r="J146" s="49"/>
      <c r="K146" s="50">
        <f>IFERROR(J146*100/$J$148,0)</f>
        <v>0</v>
      </c>
      <c r="L146" s="49"/>
      <c r="M146" s="50">
        <f>IFERROR(L146*100/$J$148,0)</f>
        <v>0</v>
      </c>
      <c r="N146" s="49"/>
      <c r="O146" s="50">
        <f>IFERROR(N146*100/$N$148,0)</f>
        <v>0</v>
      </c>
      <c r="P146" s="49"/>
      <c r="Q146" s="50">
        <f>IFERROR(P146*100/P148,0)</f>
        <v>0</v>
      </c>
      <c r="R146" s="49"/>
      <c r="S146" s="51">
        <f>IFERROR(R146*100/R148,0)</f>
        <v>0</v>
      </c>
    </row>
    <row r="147" spans="1:25" x14ac:dyDescent="0.3">
      <c r="A147" s="161" t="s">
        <v>262</v>
      </c>
      <c r="B147" s="49"/>
      <c r="C147" s="50">
        <f>IFERROR(B147*100/$B$148,0)</f>
        <v>0</v>
      </c>
      <c r="D147" s="49"/>
      <c r="E147" s="50">
        <f>IFERROR(D147*100/$D$148,0)</f>
        <v>0</v>
      </c>
      <c r="F147" s="52"/>
      <c r="G147" s="50">
        <f>IFERROR(F147*100/$F$148,0)</f>
        <v>0</v>
      </c>
      <c r="H147" s="49"/>
      <c r="I147" s="50">
        <f>IFERROR(H147*100/$H$148,0)</f>
        <v>0</v>
      </c>
      <c r="J147" s="49"/>
      <c r="K147" s="50">
        <f>IFERROR(J147*100/$J$148,0)</f>
        <v>0</v>
      </c>
      <c r="L147" s="49"/>
      <c r="M147" s="50">
        <f>IFERROR(L147*100/$J$148,0)</f>
        <v>0</v>
      </c>
      <c r="N147" s="49"/>
      <c r="O147" s="50">
        <f>IFERROR(N147*100/$N$148,0)</f>
        <v>0</v>
      </c>
      <c r="P147" s="49"/>
      <c r="Q147" s="50">
        <f>IFERROR(P147*100/P148,0)</f>
        <v>0</v>
      </c>
      <c r="R147" s="49"/>
      <c r="S147" s="51">
        <f>IFERROR(R147*100/R148,0)</f>
        <v>0</v>
      </c>
    </row>
    <row r="148" spans="1:25" ht="25.5" x14ac:dyDescent="0.3">
      <c r="A148" s="327" t="s">
        <v>79</v>
      </c>
      <c r="B148" s="142">
        <f>+B146+B147</f>
        <v>0</v>
      </c>
      <c r="C148" s="143">
        <f>IFERROR(B148*100/(T69+B75+K75),0)</f>
        <v>0</v>
      </c>
      <c r="D148" s="142">
        <f>+D146+D147</f>
        <v>0</v>
      </c>
      <c r="E148" s="143">
        <f>IFERROR(D148*100/(U69+C75+L75),0)</f>
        <v>0</v>
      </c>
      <c r="F148" s="142">
        <f>+F146+F147</f>
        <v>0</v>
      </c>
      <c r="G148" s="143">
        <f>IFERROR(F148*100/(V69+D75+M75),0)</f>
        <v>0</v>
      </c>
      <c r="H148" s="142">
        <f>+H146+H147</f>
        <v>0</v>
      </c>
      <c r="I148" s="143">
        <f>IFERROR(H148*100/(W69+E75+N75),0)</f>
        <v>0</v>
      </c>
      <c r="J148" s="142">
        <f>+J146+J147</f>
        <v>0</v>
      </c>
      <c r="K148" s="143">
        <f>IFERROR(J148*100/(X69+F75+O75),0)</f>
        <v>0</v>
      </c>
      <c r="L148" s="143"/>
      <c r="M148" s="143">
        <f>IFERROR(L148*100/(Y69+G75+P75),0)</f>
        <v>0</v>
      </c>
      <c r="N148" s="142">
        <f>+N146+N147</f>
        <v>0</v>
      </c>
      <c r="O148" s="143">
        <f>IFERROR(N148*100/(Z69+H75+Q75),0)</f>
        <v>0</v>
      </c>
      <c r="P148" s="142">
        <f>+P146+P147</f>
        <v>0</v>
      </c>
      <c r="Q148" s="143">
        <f>IFERROR(P148*100/(AA69+I75+R75),0)</f>
        <v>0</v>
      </c>
      <c r="R148" s="142">
        <f>+R146+R147</f>
        <v>0</v>
      </c>
      <c r="S148" s="144">
        <f>IFERROR(R148*100/(AB69+J75+S75),0)</f>
        <v>0</v>
      </c>
    </row>
    <row r="149" spans="1:25" x14ac:dyDescent="0.3">
      <c r="A149" s="45" t="s">
        <v>80</v>
      </c>
    </row>
    <row r="150" spans="1:25" x14ac:dyDescent="0.3">
      <c r="A150" s="45"/>
    </row>
    <row r="151" spans="1:25" x14ac:dyDescent="0.3">
      <c r="A151" s="474" t="s">
        <v>81</v>
      </c>
      <c r="B151" s="474"/>
      <c r="C151" s="474"/>
      <c r="D151" s="474"/>
      <c r="E151" s="474"/>
      <c r="F151" s="474"/>
      <c r="G151" s="474"/>
      <c r="H151" s="474"/>
      <c r="I151" s="474"/>
      <c r="J151" s="474"/>
      <c r="K151" s="474"/>
      <c r="L151" s="474"/>
      <c r="M151" s="474"/>
      <c r="N151" s="474"/>
      <c r="O151" s="474"/>
      <c r="P151" s="474"/>
      <c r="Q151" s="474"/>
      <c r="R151" s="474"/>
      <c r="S151" s="474"/>
    </row>
    <row r="152" spans="1:25" x14ac:dyDescent="0.3">
      <c r="A152" s="431" t="s">
        <v>67</v>
      </c>
      <c r="B152" s="475">
        <v>2013</v>
      </c>
      <c r="C152" s="476"/>
      <c r="D152" s="475">
        <v>2014</v>
      </c>
      <c r="E152" s="476"/>
      <c r="F152" s="475">
        <v>2015</v>
      </c>
      <c r="G152" s="479"/>
      <c r="H152" s="475">
        <v>2016</v>
      </c>
      <c r="I152" s="479"/>
      <c r="J152" s="475">
        <v>2017</v>
      </c>
      <c r="K152" s="479"/>
      <c r="L152" s="479"/>
      <c r="M152" s="476"/>
      <c r="N152" s="475">
        <v>2018</v>
      </c>
      <c r="O152" s="476"/>
      <c r="P152" s="475">
        <v>2019</v>
      </c>
      <c r="Q152" s="476"/>
      <c r="R152" s="475">
        <v>2020</v>
      </c>
      <c r="S152" s="476"/>
    </row>
    <row r="153" spans="1:25" x14ac:dyDescent="0.3">
      <c r="A153" s="431"/>
      <c r="B153" s="477"/>
      <c r="C153" s="478"/>
      <c r="D153" s="477"/>
      <c r="E153" s="478"/>
      <c r="F153" s="494"/>
      <c r="G153" s="495"/>
      <c r="H153" s="494"/>
      <c r="I153" s="495"/>
      <c r="J153" s="449" t="s">
        <v>263</v>
      </c>
      <c r="K153" s="449"/>
      <c r="L153" s="449" t="s">
        <v>260</v>
      </c>
      <c r="M153" s="449"/>
      <c r="N153" s="477"/>
      <c r="O153" s="478"/>
      <c r="P153" s="477"/>
      <c r="Q153" s="478"/>
      <c r="R153" s="477"/>
      <c r="S153" s="478"/>
    </row>
    <row r="154" spans="1:25" x14ac:dyDescent="0.3">
      <c r="A154" s="431"/>
      <c r="B154" s="257" t="s">
        <v>82</v>
      </c>
      <c r="C154" s="257" t="s">
        <v>69</v>
      </c>
      <c r="D154" s="257" t="s">
        <v>82</v>
      </c>
      <c r="E154" s="257" t="s">
        <v>69</v>
      </c>
      <c r="F154" s="257" t="s">
        <v>82</v>
      </c>
      <c r="G154" s="257" t="s">
        <v>69</v>
      </c>
      <c r="H154" s="257" t="s">
        <v>82</v>
      </c>
      <c r="I154" s="257" t="s">
        <v>69</v>
      </c>
      <c r="J154" s="257" t="s">
        <v>82</v>
      </c>
      <c r="K154" s="257" t="s">
        <v>69</v>
      </c>
      <c r="L154" s="257"/>
      <c r="M154" s="257"/>
      <c r="N154" s="257" t="s">
        <v>82</v>
      </c>
      <c r="O154" s="257" t="s">
        <v>69</v>
      </c>
      <c r="P154" s="257" t="s">
        <v>82</v>
      </c>
      <c r="Q154" s="257" t="s">
        <v>69</v>
      </c>
      <c r="R154" s="257" t="s">
        <v>82</v>
      </c>
      <c r="S154" s="257" t="s">
        <v>69</v>
      </c>
    </row>
    <row r="155" spans="1:25" x14ac:dyDescent="0.3">
      <c r="A155" s="259" t="s">
        <v>83</v>
      </c>
      <c r="B155" s="183"/>
      <c r="C155" s="50">
        <f>IF(B155=0,0,B155*100/(B44+K44))</f>
        <v>0</v>
      </c>
      <c r="D155" s="183"/>
      <c r="E155" s="50">
        <f>IF(D155=0,0,D155*100/(C44+L44))</f>
        <v>0</v>
      </c>
      <c r="F155" s="258"/>
      <c r="G155" s="50">
        <f>IF(F155=0,0,F155*100/(D44+M44))</f>
        <v>0</v>
      </c>
      <c r="H155" s="183"/>
      <c r="I155" s="50">
        <f>IF(H155=0,0,H155*100/(E44+N44))</f>
        <v>0</v>
      </c>
      <c r="J155" s="183"/>
      <c r="K155" s="50">
        <f>IF(J155=0,0,J155*100/(F44+O44))</f>
        <v>0</v>
      </c>
      <c r="L155" s="258"/>
      <c r="M155" s="50">
        <f>IF(L155=0,0,L155*100/(G44+P44))</f>
        <v>0</v>
      </c>
      <c r="N155" s="183"/>
      <c r="O155" s="50">
        <f>IF(N155=0,0,N155*100/(H44+Q44))</f>
        <v>0</v>
      </c>
      <c r="P155" s="183"/>
      <c r="Q155" s="50">
        <f>IF(P155=0,0,P155*100/(I44+R44))</f>
        <v>0</v>
      </c>
      <c r="R155" s="183"/>
      <c r="S155" s="68">
        <f>IF(R155=0,0,R155*100/(J44+S44))</f>
        <v>0</v>
      </c>
    </row>
    <row r="156" spans="1:25" ht="25.5" x14ac:dyDescent="0.3">
      <c r="A156" s="328" t="s">
        <v>84</v>
      </c>
      <c r="B156" s="49"/>
      <c r="C156" s="50">
        <f>IFERROR(B156*100/$B$158,0)</f>
        <v>0</v>
      </c>
      <c r="D156" s="49"/>
      <c r="E156" s="50">
        <f>IFERROR(D156*100/$D$158,0)</f>
        <v>0</v>
      </c>
      <c r="F156" s="49"/>
      <c r="G156" s="50">
        <f>IFERROR(F156*100/$F$158,0)</f>
        <v>0</v>
      </c>
      <c r="H156" s="49"/>
      <c r="I156" s="50">
        <f>IFERROR(H156*100/$H$158,0)</f>
        <v>0</v>
      </c>
      <c r="J156" s="49"/>
      <c r="K156" s="50">
        <f>IFERROR(J156*100/$J$158,0)</f>
        <v>0</v>
      </c>
      <c r="L156" s="52"/>
      <c r="M156" s="50">
        <f>IFERROR(L156*100/$L$158,0)</f>
        <v>0</v>
      </c>
      <c r="N156" s="49"/>
      <c r="O156" s="50">
        <f>IFERROR(N156*100/$N$158,0)</f>
        <v>0</v>
      </c>
      <c r="P156" s="49"/>
      <c r="Q156" s="50">
        <f>IFERROR(P156*100/$P$158,0)</f>
        <v>0</v>
      </c>
      <c r="R156" s="49"/>
      <c r="S156" s="51">
        <f>IFERROR(R156*100/$R$158,0)</f>
        <v>0</v>
      </c>
    </row>
    <row r="157" spans="1:25" ht="25.5" x14ac:dyDescent="0.3">
      <c r="A157" s="328" t="s">
        <v>85</v>
      </c>
      <c r="B157" s="49"/>
      <c r="C157" s="50">
        <f>IFERROR(B157*100/$B$158,0)</f>
        <v>0</v>
      </c>
      <c r="D157" s="49"/>
      <c r="E157" s="50">
        <f>IFERROR(D157*100/$D$158,0)</f>
        <v>0</v>
      </c>
      <c r="F157" s="52"/>
      <c r="G157" s="50">
        <f>IFERROR(F157*100/$F$158,0)</f>
        <v>0</v>
      </c>
      <c r="H157" s="49"/>
      <c r="I157" s="50">
        <f>IFERROR(H157*100/$H$158,0)</f>
        <v>0</v>
      </c>
      <c r="J157" s="49"/>
      <c r="K157" s="50">
        <f>IFERROR(J157*100/$J$158,0)</f>
        <v>0</v>
      </c>
      <c r="L157" s="52"/>
      <c r="M157" s="50">
        <f>IFERROR(L157*100/$L$158,0)</f>
        <v>0</v>
      </c>
      <c r="N157" s="49"/>
      <c r="O157" s="50">
        <f>IFERROR(N157*100/$N$158,0)</f>
        <v>0</v>
      </c>
      <c r="P157" s="49"/>
      <c r="Q157" s="50">
        <f>IFERROR(P157*100/$P$158,0)</f>
        <v>0</v>
      </c>
      <c r="R157" s="49"/>
      <c r="S157" s="51">
        <f>IFERROR(R157*100/$R$158,0)</f>
        <v>0</v>
      </c>
    </row>
    <row r="158" spans="1:25" ht="25.5" x14ac:dyDescent="0.3">
      <c r="A158" s="329" t="s">
        <v>86</v>
      </c>
      <c r="B158" s="142">
        <f>+B156+B157</f>
        <v>0</v>
      </c>
      <c r="C158" s="143">
        <f>IFERROR(B158*100/($T$70+$B$76+$K$76),0)</f>
        <v>0</v>
      </c>
      <c r="D158" s="142">
        <f>+D156+D157</f>
        <v>0</v>
      </c>
      <c r="E158" s="143">
        <f>IFERROR(D158*100/($U$70+$C$76+$L$76),0)</f>
        <v>0</v>
      </c>
      <c r="F158" s="142">
        <f>+F156+F157</f>
        <v>0</v>
      </c>
      <c r="G158" s="143">
        <f>IFERROR(F158*100/($V$70+$D$76+$M$76),0)</f>
        <v>0</v>
      </c>
      <c r="H158" s="142">
        <f>+H156+H157</f>
        <v>0</v>
      </c>
      <c r="I158" s="143">
        <f>IFERROR(H158*100/($W$70+$E$76+$N$76),0)</f>
        <v>0</v>
      </c>
      <c r="J158" s="142">
        <f>+J156+J157</f>
        <v>0</v>
      </c>
      <c r="K158" s="143">
        <f>IFERROR(J158*100/($X$70+$F$76+$O$76),0)</f>
        <v>0</v>
      </c>
      <c r="L158" s="143">
        <f>+L156+L157</f>
        <v>0</v>
      </c>
      <c r="M158" s="143">
        <f>IFERROR(L158*100/($Y$70+$G$76+$P$76),0)</f>
        <v>0</v>
      </c>
      <c r="N158" s="142">
        <f>+N156+N157</f>
        <v>0</v>
      </c>
      <c r="O158" s="143">
        <f>IFERROR(N158*100/($Z$70+$H$76+$Q$76),0)</f>
        <v>0</v>
      </c>
      <c r="P158" s="142">
        <f>+P156+P157</f>
        <v>0</v>
      </c>
      <c r="Q158" s="143">
        <f>IFERROR(P158*100/($AA$70+$I$76+$R$76),0)</f>
        <v>0</v>
      </c>
      <c r="R158" s="142">
        <f>+R156+R157</f>
        <v>0</v>
      </c>
      <c r="S158" s="144">
        <f>IFERROR(R158*100/($AB$70+$J$76+$S$76),0)</f>
        <v>0</v>
      </c>
    </row>
    <row r="159" spans="1:25" x14ac:dyDescent="0.3">
      <c r="A159" s="481" t="s">
        <v>87</v>
      </c>
      <c r="B159" s="482"/>
      <c r="C159" s="482"/>
      <c r="D159" s="482"/>
      <c r="E159" s="482"/>
      <c r="F159" s="482"/>
      <c r="G159" s="482"/>
      <c r="H159" s="482"/>
      <c r="I159" s="482"/>
      <c r="J159" s="482"/>
      <c r="K159" s="482"/>
      <c r="L159" s="482"/>
      <c r="M159" s="482"/>
      <c r="N159" s="482"/>
      <c r="O159" s="482"/>
      <c r="P159" s="482"/>
      <c r="Q159" s="482"/>
      <c r="R159" s="482"/>
      <c r="S159" s="482"/>
      <c r="T159" s="482"/>
      <c r="U159" s="482"/>
      <c r="V159" s="482"/>
      <c r="W159" s="482"/>
      <c r="X159" s="482"/>
      <c r="Y159" s="482"/>
    </row>
    <row r="160" spans="1:25" x14ac:dyDescent="0.3">
      <c r="A160" s="483" t="s">
        <v>88</v>
      </c>
      <c r="B160" s="483"/>
      <c r="C160" s="483"/>
      <c r="D160" s="483"/>
      <c r="E160" s="483"/>
      <c r="F160" s="483"/>
      <c r="G160" s="483"/>
      <c r="H160" s="483"/>
      <c r="I160" s="483"/>
      <c r="J160" s="483"/>
      <c r="K160" s="483"/>
      <c r="L160" s="483"/>
      <c r="M160" s="483"/>
      <c r="N160" s="483"/>
      <c r="O160" s="483"/>
      <c r="P160" s="483"/>
      <c r="Q160" s="483"/>
      <c r="R160" s="483"/>
      <c r="S160" s="483"/>
      <c r="T160" s="483"/>
      <c r="U160" s="483"/>
      <c r="V160" s="483"/>
      <c r="W160" s="483"/>
      <c r="X160" s="483"/>
      <c r="Y160" s="483"/>
    </row>
    <row r="161" spans="1:23" x14ac:dyDescent="0.3">
      <c r="A161" s="58"/>
      <c r="B161" s="58"/>
      <c r="C161" s="58"/>
      <c r="D161" s="58"/>
      <c r="E161" s="58"/>
      <c r="F161" s="58"/>
      <c r="G161" s="58"/>
      <c r="H161" s="58"/>
      <c r="I161" s="58"/>
      <c r="J161" s="58"/>
      <c r="K161" s="58"/>
      <c r="L161" s="58"/>
      <c r="M161" s="58"/>
      <c r="N161" s="58"/>
      <c r="O161" s="58"/>
      <c r="P161" s="58"/>
      <c r="Q161" s="58"/>
      <c r="R161" s="58"/>
      <c r="S161" s="58"/>
      <c r="T161" s="58"/>
      <c r="U161" s="58"/>
      <c r="V161" s="58"/>
      <c r="W161" s="58"/>
    </row>
    <row r="162" spans="1:23" x14ac:dyDescent="0.3">
      <c r="A162" s="510" t="s">
        <v>89</v>
      </c>
      <c r="B162" s="510"/>
      <c r="C162" s="510"/>
      <c r="D162" s="510"/>
      <c r="E162" s="510"/>
      <c r="F162" s="510"/>
      <c r="G162" s="510"/>
      <c r="H162" s="510"/>
      <c r="I162" s="510"/>
      <c r="J162" s="510"/>
      <c r="K162" s="510"/>
      <c r="L162" s="510"/>
      <c r="M162" s="510"/>
      <c r="N162" s="510"/>
      <c r="O162" s="510"/>
      <c r="P162" s="510"/>
      <c r="Q162" s="510"/>
      <c r="R162" s="510"/>
      <c r="S162" s="510"/>
    </row>
    <row r="163" spans="1:23" x14ac:dyDescent="0.3">
      <c r="A163" s="441" t="s">
        <v>67</v>
      </c>
      <c r="B163" s="429">
        <v>2013</v>
      </c>
      <c r="C163" s="429"/>
      <c r="D163" s="429">
        <v>2014</v>
      </c>
      <c r="E163" s="429"/>
      <c r="F163" s="429">
        <v>2015</v>
      </c>
      <c r="G163" s="429"/>
      <c r="H163" s="429">
        <v>2016</v>
      </c>
      <c r="I163" s="429"/>
      <c r="J163" s="450">
        <v>2017</v>
      </c>
      <c r="K163" s="451"/>
      <c r="L163" s="451"/>
      <c r="M163" s="452"/>
      <c r="N163" s="429">
        <v>2018</v>
      </c>
      <c r="O163" s="429"/>
      <c r="P163" s="429">
        <v>2019</v>
      </c>
      <c r="Q163" s="429"/>
      <c r="R163" s="429">
        <v>2020</v>
      </c>
      <c r="S163" s="429"/>
    </row>
    <row r="164" spans="1:23" x14ac:dyDescent="0.3">
      <c r="A164" s="441"/>
      <c r="B164" s="429"/>
      <c r="C164" s="429"/>
      <c r="D164" s="429"/>
      <c r="E164" s="429"/>
      <c r="F164" s="429"/>
      <c r="G164" s="429"/>
      <c r="H164" s="429"/>
      <c r="I164" s="429"/>
      <c r="J164" s="450" t="s">
        <v>259</v>
      </c>
      <c r="K164" s="452"/>
      <c r="L164" s="450" t="s">
        <v>260</v>
      </c>
      <c r="M164" s="452"/>
      <c r="N164" s="429"/>
      <c r="O164" s="429"/>
      <c r="P164" s="429"/>
      <c r="Q164" s="429"/>
      <c r="R164" s="429"/>
      <c r="S164" s="429"/>
    </row>
    <row r="165" spans="1:23" x14ac:dyDescent="0.3">
      <c r="A165" s="441"/>
      <c r="B165" s="219" t="s">
        <v>90</v>
      </c>
      <c r="C165" s="219" t="s">
        <v>69</v>
      </c>
      <c r="D165" s="219" t="s">
        <v>90</v>
      </c>
      <c r="E165" s="219" t="s">
        <v>69</v>
      </c>
      <c r="F165" s="219" t="s">
        <v>90</v>
      </c>
      <c r="G165" s="219" t="s">
        <v>69</v>
      </c>
      <c r="H165" s="219" t="s">
        <v>90</v>
      </c>
      <c r="I165" s="219" t="s">
        <v>69</v>
      </c>
      <c r="J165" s="219" t="s">
        <v>90</v>
      </c>
      <c r="K165" s="219" t="s">
        <v>69</v>
      </c>
      <c r="L165" s="219" t="s">
        <v>90</v>
      </c>
      <c r="M165" s="219" t="s">
        <v>69</v>
      </c>
      <c r="N165" s="219" t="s">
        <v>90</v>
      </c>
      <c r="O165" s="219" t="s">
        <v>69</v>
      </c>
      <c r="P165" s="219" t="s">
        <v>90</v>
      </c>
      <c r="Q165" s="219" t="s">
        <v>69</v>
      </c>
      <c r="R165" s="219" t="s">
        <v>90</v>
      </c>
      <c r="S165" s="219" t="s">
        <v>69</v>
      </c>
    </row>
    <row r="166" spans="1:23" x14ac:dyDescent="0.3">
      <c r="A166" s="1" t="s">
        <v>91</v>
      </c>
      <c r="B166" s="59"/>
      <c r="C166" s="65">
        <f>IF(B166=0,0,B166*100/T76)</f>
        <v>0</v>
      </c>
      <c r="D166" s="59"/>
      <c r="E166" s="65">
        <f>IF(D166=0,0,D166*100/U76)</f>
        <v>0</v>
      </c>
      <c r="F166" s="60"/>
      <c r="G166" s="65">
        <f>IF(F166=0,0,F166*100/V76)</f>
        <v>0</v>
      </c>
      <c r="H166" s="59"/>
      <c r="I166" s="65">
        <f>IF(H166=0,0,H166*100/W76)</f>
        <v>0</v>
      </c>
      <c r="J166" s="59"/>
      <c r="K166" s="65">
        <f>IF(J166=0,0,J166*100/X76)</f>
        <v>0</v>
      </c>
      <c r="L166" s="67"/>
      <c r="M166" s="65">
        <f>IF(L166=0,0,L166*100/Y76)</f>
        <v>0</v>
      </c>
      <c r="N166" s="59"/>
      <c r="O166" s="65">
        <f>IF(N166=0,0,N166*100/Z76)</f>
        <v>0</v>
      </c>
      <c r="P166" s="59"/>
      <c r="Q166" s="65">
        <f>IF(P166=0,0,P166*100/AA76)</f>
        <v>0</v>
      </c>
      <c r="R166" s="59"/>
      <c r="S166" s="65">
        <f>IF(R166=0,0,R166*100/AB76)</f>
        <v>0</v>
      </c>
    </row>
    <row r="167" spans="1:23" x14ac:dyDescent="0.3">
      <c r="A167" s="16" t="s">
        <v>92</v>
      </c>
      <c r="B167" s="49"/>
      <c r="C167" s="63">
        <f>IF(B167=0,0,B167*100/(B70+K70))</f>
        <v>0</v>
      </c>
      <c r="D167" s="49"/>
      <c r="E167" s="63">
        <f>IF(D167=0,0,D167*100/(C70+L70))</f>
        <v>0</v>
      </c>
      <c r="F167" s="62"/>
      <c r="G167" s="63">
        <f>IF(F167=0,0,F167*100/(D70+M70))</f>
        <v>0</v>
      </c>
      <c r="H167" s="49"/>
      <c r="I167" s="63">
        <f>IF(H167=0,0,H167*100/(E70+N70))</f>
        <v>0</v>
      </c>
      <c r="J167" s="49"/>
      <c r="K167" s="63">
        <f>IF(J167=0,0,J167*100/(F70+O70))</f>
        <v>0</v>
      </c>
      <c r="L167" s="62"/>
      <c r="M167" s="63">
        <f>IF(L167=0,0,L167*100/(G70+P70))</f>
        <v>0</v>
      </c>
      <c r="N167" s="49"/>
      <c r="O167" s="63">
        <f>IF(N167=0,0,N167*100/(H70+Q70))</f>
        <v>0</v>
      </c>
      <c r="P167" s="49"/>
      <c r="Q167" s="63">
        <f>IF(P167=0,0,P167*100/(I70+R70))</f>
        <v>0</v>
      </c>
      <c r="R167" s="49"/>
      <c r="S167" s="63">
        <f>IF(R167=0,0,R167*100/(J70+S70))</f>
        <v>0</v>
      </c>
    </row>
    <row r="168" spans="1:23" x14ac:dyDescent="0.3">
      <c r="A168" s="16" t="s">
        <v>93</v>
      </c>
      <c r="B168" s="49"/>
      <c r="C168" s="63">
        <f>IF(B168=0,0,B168*100/(T70+B76+K76))</f>
        <v>0</v>
      </c>
      <c r="D168" s="49"/>
      <c r="E168" s="63">
        <f>IF(D168=0,0,D168*100/(U70+C76+L76))</f>
        <v>0</v>
      </c>
      <c r="F168" s="62"/>
      <c r="G168" s="63">
        <f>IF(F168=0,0,F168*100/(V70+D76+M76))</f>
        <v>0</v>
      </c>
      <c r="H168" s="49"/>
      <c r="I168" s="63">
        <f>IF(H168=0,0,H168*100/(W70+E76+N76))</f>
        <v>0</v>
      </c>
      <c r="J168" s="49"/>
      <c r="K168" s="63">
        <f>IF(J168=0,0,J168*100/(X70+F76+O76))</f>
        <v>0</v>
      </c>
      <c r="L168" s="62"/>
      <c r="M168" s="63">
        <f>IF(L168=0,0,L168*100/(Y70+G76+P76))</f>
        <v>0</v>
      </c>
      <c r="N168" s="49"/>
      <c r="O168" s="63">
        <f>IF(N168=0,0,N168*100/(Z70+H76+Q76))</f>
        <v>0</v>
      </c>
      <c r="P168" s="49"/>
      <c r="Q168" s="63">
        <f>IF(P168=0,0,P168*100/(AA70+I76+R76))</f>
        <v>0</v>
      </c>
      <c r="R168" s="49"/>
      <c r="S168" s="63">
        <f>IF(R168=0,0,R168*100/(AB70+J76+S76))</f>
        <v>0</v>
      </c>
    </row>
    <row r="169" spans="1:23" ht="25.5" x14ac:dyDescent="0.3">
      <c r="A169" s="152" t="s">
        <v>94</v>
      </c>
      <c r="B169" s="49"/>
      <c r="C169" s="63">
        <f>IF(B169=0,0,B169*100/T76)</f>
        <v>0</v>
      </c>
      <c r="D169" s="49"/>
      <c r="E169" s="63">
        <f>IF(D169=0,0,D169*100/U76)</f>
        <v>0</v>
      </c>
      <c r="F169" s="62"/>
      <c r="G169" s="63">
        <f>IF(F169=0,0,F169*100/V76)</f>
        <v>0</v>
      </c>
      <c r="H169" s="49"/>
      <c r="I169" s="63">
        <f>IF(H169=0,0,H169*100/W76)</f>
        <v>0</v>
      </c>
      <c r="J169" s="49"/>
      <c r="K169" s="63">
        <f>IF(J169=0,0,J169*100/X76)</f>
        <v>0</v>
      </c>
      <c r="L169" s="62"/>
      <c r="M169" s="63">
        <f>IF(L169=0,0,L169*100/Y76)</f>
        <v>0</v>
      </c>
      <c r="N169" s="49"/>
      <c r="O169" s="63">
        <f>IF(N169=0,0,N169*100/Z76)</f>
        <v>0</v>
      </c>
      <c r="P169" s="49"/>
      <c r="Q169" s="63">
        <f>IF(P169=0,0,P169*100/AA76)</f>
        <v>0</v>
      </c>
      <c r="R169" s="49"/>
      <c r="S169" s="63">
        <f>IF(R169=0,0,R169*100/AB76)</f>
        <v>0</v>
      </c>
    </row>
    <row r="170" spans="1:23" x14ac:dyDescent="0.3">
      <c r="A170" s="16" t="s">
        <v>95</v>
      </c>
      <c r="B170" s="61">
        <f>SUM(B166:B169)</f>
        <v>0</v>
      </c>
      <c r="C170" s="63">
        <f>IF(B170=0,0,B170*100/T76)</f>
        <v>0</v>
      </c>
      <c r="D170" s="61">
        <f>SUM(D166:D169)</f>
        <v>0</v>
      </c>
      <c r="E170" s="63">
        <f>IF(D170=0,0,D170*100/U76)</f>
        <v>0</v>
      </c>
      <c r="F170" s="61">
        <f>SUM(F166:F169)</f>
        <v>0</v>
      </c>
      <c r="G170" s="63">
        <f>IF(F170=0,0,F170*100/V76)</f>
        <v>0</v>
      </c>
      <c r="H170" s="61">
        <f>SUM(H166:H169)</f>
        <v>0</v>
      </c>
      <c r="I170" s="63">
        <f>IF(H170=0,0,H170*100/W76)</f>
        <v>0</v>
      </c>
      <c r="J170" s="61">
        <f>SUM(J166:J169)</f>
        <v>0</v>
      </c>
      <c r="K170" s="63">
        <f>IF(J170=0,0,J170*100/X76)</f>
        <v>0</v>
      </c>
      <c r="L170" s="61">
        <f>SUM(L166:L169)</f>
        <v>0</v>
      </c>
      <c r="M170" s="63">
        <f>IF(L170=0,0,L170*100/Y76)</f>
        <v>0</v>
      </c>
      <c r="N170" s="61">
        <f>SUM(N166:N169)</f>
        <v>0</v>
      </c>
      <c r="O170" s="63">
        <f>IF(N170=0,,N170*100/Z76)</f>
        <v>0</v>
      </c>
      <c r="P170" s="61">
        <f>SUM(P166:P169)</f>
        <v>0</v>
      </c>
      <c r="Q170" s="63">
        <f>IF(P170=0,0,P170*100/AA76)</f>
        <v>0</v>
      </c>
      <c r="R170" s="61">
        <f>SUM(R166:R169)</f>
        <v>0</v>
      </c>
      <c r="S170" s="63">
        <f>IF(R170=0,0,R170*100/AB76)</f>
        <v>0</v>
      </c>
    </row>
    <row r="171" spans="1:23" x14ac:dyDescent="0.3">
      <c r="A171" s="16" t="s">
        <v>96</v>
      </c>
      <c r="B171" s="49"/>
      <c r="C171" s="63">
        <f>IF(B171=0,0,B171*100/(B70+K70))</f>
        <v>0</v>
      </c>
      <c r="D171" s="49"/>
      <c r="E171" s="63">
        <f>IF(D171=0,0,D171*100/(C70+L70))</f>
        <v>0</v>
      </c>
      <c r="F171" s="62"/>
      <c r="G171" s="63">
        <f>IF(F171=0,0,F171*100/(D70+M70))</f>
        <v>0</v>
      </c>
      <c r="H171" s="49"/>
      <c r="I171" s="63">
        <f>IF(H171=0,0,H171*100/(E70+N70))</f>
        <v>0</v>
      </c>
      <c r="J171" s="49"/>
      <c r="K171" s="63">
        <f>IF(J171=0,0,J171*100/(F70+O70))</f>
        <v>0</v>
      </c>
      <c r="L171" s="62"/>
      <c r="M171" s="63">
        <f>IF(L171=0,0,L171*100/(G70+P70))</f>
        <v>0</v>
      </c>
      <c r="N171" s="49"/>
      <c r="O171" s="63">
        <f>IF(N171=0,0,N171*100/(H70+Q70))</f>
        <v>0</v>
      </c>
      <c r="P171" s="49"/>
      <c r="Q171" s="63">
        <f>IF(P171=0,0,P171*100/(I70+R70))</f>
        <v>0</v>
      </c>
      <c r="R171" s="49"/>
      <c r="S171" s="63">
        <f>IF(R171=0,0,R171*100/(J70+S70))</f>
        <v>0</v>
      </c>
    </row>
    <row r="172" spans="1:23" x14ac:dyDescent="0.3">
      <c r="A172" s="152" t="s">
        <v>97</v>
      </c>
      <c r="B172" s="49"/>
      <c r="C172" s="63">
        <f>IFERROR(B172*100/$T$76,0)</f>
        <v>0</v>
      </c>
      <c r="D172" s="49"/>
      <c r="E172" s="63">
        <f>IFERROR(D172*100/$U$76,0)</f>
        <v>0</v>
      </c>
      <c r="F172" s="62"/>
      <c r="G172" s="63">
        <f>IFERROR(F172*100/$V$76,0)</f>
        <v>0</v>
      </c>
      <c r="H172" s="49"/>
      <c r="I172" s="63">
        <f>IFERROR(H172*100/$W$76,0)</f>
        <v>0</v>
      </c>
      <c r="J172" s="49"/>
      <c r="K172" s="63">
        <f>IFERROR(J172*100/$X$76,0)</f>
        <v>0</v>
      </c>
      <c r="L172" s="62"/>
      <c r="M172" s="63">
        <f>IFERROR(L172*100/$Y$76,0)</f>
        <v>0</v>
      </c>
      <c r="N172" s="49"/>
      <c r="O172" s="63">
        <f>IFERROR(N172*100/$Z$76,0)</f>
        <v>0</v>
      </c>
      <c r="P172" s="49"/>
      <c r="Q172" s="63">
        <f>IFERROR(P172*100/$AA$76,0)</f>
        <v>0</v>
      </c>
      <c r="R172" s="49"/>
      <c r="S172" s="63">
        <f>IFERROR(R172*100/$AB$76,0)</f>
        <v>0</v>
      </c>
    </row>
    <row r="173" spans="1:23" x14ac:dyDescent="0.3">
      <c r="A173" s="164" t="s">
        <v>98</v>
      </c>
      <c r="B173" s="49"/>
      <c r="C173" s="63">
        <f>IFERROR(B173*100/B172,0)</f>
        <v>0</v>
      </c>
      <c r="D173" s="49"/>
      <c r="E173" s="63">
        <f>IFERROR(D173*100/D172,0)</f>
        <v>0</v>
      </c>
      <c r="F173" s="62"/>
      <c r="G173" s="63">
        <f>IFERROR(F173*100/F172,0)</f>
        <v>0</v>
      </c>
      <c r="H173" s="49"/>
      <c r="I173" s="63">
        <f>IFERROR(H173*100/H172,0)</f>
        <v>0</v>
      </c>
      <c r="J173" s="49"/>
      <c r="K173" s="63">
        <f>IFERROR(J173*100/J172,0)</f>
        <v>0</v>
      </c>
      <c r="L173" s="62"/>
      <c r="M173" s="63">
        <f>IFERROR(L173*100/L172,0)</f>
        <v>0</v>
      </c>
      <c r="N173" s="49"/>
      <c r="O173" s="63">
        <f>IFERROR(N173*100/N172,0)</f>
        <v>0</v>
      </c>
      <c r="P173" s="49"/>
      <c r="Q173" s="63">
        <f>IFERROR(P173*100/P172,0)</f>
        <v>0</v>
      </c>
      <c r="R173" s="49"/>
      <c r="S173" s="63">
        <f>IFERROR(R173*100/R172,0)</f>
        <v>0</v>
      </c>
    </row>
    <row r="174" spans="1:23" x14ac:dyDescent="0.3">
      <c r="A174" s="152" t="s">
        <v>99</v>
      </c>
      <c r="B174" s="49"/>
      <c r="C174" s="63">
        <f>IFERROR(B174*100/$T$76,0)</f>
        <v>0</v>
      </c>
      <c r="D174" s="49"/>
      <c r="E174" s="63">
        <f>IFERROR(D174*100/$U$76,0)</f>
        <v>0</v>
      </c>
      <c r="F174" s="62"/>
      <c r="G174" s="63">
        <f>IFERROR(F174*100/$V$76,0)</f>
        <v>0</v>
      </c>
      <c r="H174" s="49"/>
      <c r="I174" s="63">
        <f>IFERROR(H174*100/$W$76,0)</f>
        <v>0</v>
      </c>
      <c r="J174" s="49"/>
      <c r="K174" s="63">
        <f>IFERROR(J174*100/$X$76,0)</f>
        <v>0</v>
      </c>
      <c r="L174" s="62"/>
      <c r="M174" s="63">
        <f>IFERROR(L174*100/$Y$76,0)</f>
        <v>0</v>
      </c>
      <c r="N174" s="49"/>
      <c r="O174" s="63">
        <f>IFERROR(N174*100/$Z$76,0)</f>
        <v>0</v>
      </c>
      <c r="P174" s="49"/>
      <c r="Q174" s="63">
        <f>IFERROR(P174*100/$AA$76,0)</f>
        <v>0</v>
      </c>
      <c r="R174" s="49"/>
      <c r="S174" s="63">
        <f>IFERROR(R174*100/$AB$76,0)</f>
        <v>0</v>
      </c>
    </row>
    <row r="175" spans="1:23" x14ac:dyDescent="0.3">
      <c r="A175" s="164" t="s">
        <v>100</v>
      </c>
      <c r="B175" s="49"/>
      <c r="C175" s="63">
        <f>IFERROR(B175*100/B174,0)</f>
        <v>0</v>
      </c>
      <c r="D175" s="49"/>
      <c r="E175" s="63">
        <f>IFERROR(D175*100/D174,0)</f>
        <v>0</v>
      </c>
      <c r="F175" s="62"/>
      <c r="G175" s="63">
        <f>IFERROR(F175*100/F174,0)</f>
        <v>0</v>
      </c>
      <c r="H175" s="49"/>
      <c r="I175" s="63">
        <f>IFERROR(H175*100/H174,0)</f>
        <v>0</v>
      </c>
      <c r="J175" s="49"/>
      <c r="K175" s="63">
        <f>IFERROR(J175*100/J174,0)</f>
        <v>0</v>
      </c>
      <c r="L175" s="62"/>
      <c r="M175" s="63">
        <f>IFERROR(L175*100/L174,0)</f>
        <v>0</v>
      </c>
      <c r="N175" s="49"/>
      <c r="O175" s="63">
        <f>IFERROR(N175*100/N174,0)</f>
        <v>0</v>
      </c>
      <c r="P175" s="49"/>
      <c r="Q175" s="63">
        <f>IFERROR(P175*100/P174,0)</f>
        <v>0</v>
      </c>
      <c r="R175" s="49"/>
      <c r="S175" s="63">
        <f>IFERROR(R175*100/R174,0)</f>
        <v>0</v>
      </c>
    </row>
    <row r="176" spans="1:23" x14ac:dyDescent="0.3">
      <c r="A176" s="164" t="s">
        <v>101</v>
      </c>
      <c r="B176" s="49"/>
      <c r="C176" s="63">
        <f>IFERROR(B176*100/(T$76),0)</f>
        <v>0</v>
      </c>
      <c r="D176" s="49"/>
      <c r="E176" s="63">
        <f>IFERROR(D176*100/(U$76),0)</f>
        <v>0</v>
      </c>
      <c r="F176" s="62"/>
      <c r="G176" s="63">
        <f>IFERROR(F176*100/(V$76),0)</f>
        <v>0</v>
      </c>
      <c r="H176" s="49"/>
      <c r="I176" s="63">
        <f>IFERROR(H176*100/(W$76),0)</f>
        <v>0</v>
      </c>
      <c r="J176" s="49"/>
      <c r="K176" s="63">
        <f>IFERROR(J176*100/(X$76),0)</f>
        <v>0</v>
      </c>
      <c r="L176" s="261"/>
      <c r="M176" s="63">
        <f>IFERROR(L176*100/(Y$76),0)</f>
        <v>0</v>
      </c>
      <c r="N176" s="49"/>
      <c r="O176" s="63">
        <f>IFERROR(N176*100/(Z$76),0)</f>
        <v>0</v>
      </c>
      <c r="P176" s="49"/>
      <c r="Q176" s="63">
        <f>IFERROR(P176*100/(AA$76),0)</f>
        <v>0</v>
      </c>
      <c r="R176" s="49"/>
      <c r="S176" s="63">
        <f>IFERROR(R176*100/(AB$76),0)</f>
        <v>0</v>
      </c>
    </row>
    <row r="177" spans="1:27" ht="25.5" x14ac:dyDescent="0.3">
      <c r="A177" s="164" t="s">
        <v>102</v>
      </c>
      <c r="B177" s="49"/>
      <c r="C177" s="63">
        <f>IF(B177=0,0,B177*100/B176)</f>
        <v>0</v>
      </c>
      <c r="D177" s="49"/>
      <c r="E177" s="63">
        <f>IF(D177=0,0,D177*100/D176)</f>
        <v>0</v>
      </c>
      <c r="F177" s="62"/>
      <c r="G177" s="63">
        <f>IF(F177=0,0,F177*100/F176)</f>
        <v>0</v>
      </c>
      <c r="H177" s="49"/>
      <c r="I177" s="63">
        <f>IF(H177=0,0,H177*100/H176)</f>
        <v>0</v>
      </c>
      <c r="J177" s="49"/>
      <c r="K177" s="63">
        <f>IF(J177=0,0,J177*100/J176)</f>
        <v>0</v>
      </c>
      <c r="L177" s="62"/>
      <c r="M177" s="63">
        <f>IF(L177=0,0,L177*100/L176)</f>
        <v>0</v>
      </c>
      <c r="N177" s="49"/>
      <c r="O177" s="63">
        <f>IF(N177=0,0,N177*100/N176)</f>
        <v>0</v>
      </c>
      <c r="P177" s="49"/>
      <c r="Q177" s="63">
        <f>IF(P177=0,0,P177*100/P176)</f>
        <v>0</v>
      </c>
      <c r="R177" s="49"/>
      <c r="S177" s="63">
        <f>IF(R177=0,0,R177*100/R176)</f>
        <v>0</v>
      </c>
    </row>
    <row r="178" spans="1:27" ht="25.5" x14ac:dyDescent="0.3">
      <c r="A178" s="164" t="s">
        <v>103</v>
      </c>
      <c r="B178" s="49"/>
      <c r="C178" s="63">
        <f>IF(B178=0,0,B178*100/($B$69+$K$69))</f>
        <v>0</v>
      </c>
      <c r="D178" s="49"/>
      <c r="E178" s="63">
        <f>IF(D178=0,0,D178*100/($C$69+$L$69))</f>
        <v>0</v>
      </c>
      <c r="F178" s="62"/>
      <c r="G178" s="63">
        <f>IF(F178=0,0,F178*100/($D$69+$M$69))</f>
        <v>0</v>
      </c>
      <c r="H178" s="49"/>
      <c r="I178" s="63">
        <f>IF(H178=0,0,H178*100/($E$69+$N$69))</f>
        <v>0</v>
      </c>
      <c r="J178" s="49"/>
      <c r="K178" s="63">
        <f>IF(J178=0,0,J178*100/($F$69+$O$69))</f>
        <v>0</v>
      </c>
      <c r="L178" s="62"/>
      <c r="M178" s="63">
        <f>IF(L178=0,0,L178*100/($G$69+$P$69))</f>
        <v>0</v>
      </c>
      <c r="N178" s="49"/>
      <c r="O178" s="63">
        <f>IF(N178=0,0,N178*100/($H$69+$Q$69))</f>
        <v>0</v>
      </c>
      <c r="P178" s="49"/>
      <c r="Q178" s="63">
        <f>IF(P178=0,0,P178*100/($I$69+$R$69))</f>
        <v>0</v>
      </c>
      <c r="R178" s="49"/>
      <c r="S178" s="63">
        <f>IF(R178=0,0,R178*100/($J$69+$S$69))</f>
        <v>0</v>
      </c>
    </row>
    <row r="179" spans="1:27" ht="25.5" x14ac:dyDescent="0.3">
      <c r="A179" s="164" t="s">
        <v>264</v>
      </c>
      <c r="B179" s="49"/>
      <c r="C179" s="63">
        <f t="shared" ref="C179:C182" si="30">IF(B179=0,0,B179*100/($B$69+$K$69))</f>
        <v>0</v>
      </c>
      <c r="D179" s="49"/>
      <c r="E179" s="63">
        <f t="shared" ref="E179:E182" si="31">IF(D179=0,0,D179*100/($C$69+$L$69))</f>
        <v>0</v>
      </c>
      <c r="F179" s="62"/>
      <c r="G179" s="63">
        <f t="shared" ref="G179:G182" si="32">IF(F179=0,0,F179*100/($D$69+$M$69))</f>
        <v>0</v>
      </c>
      <c r="H179" s="49"/>
      <c r="I179" s="63">
        <f t="shared" ref="I179:I182" si="33">IF(H179=0,0,H179*100/($E$69+$N$69))</f>
        <v>0</v>
      </c>
      <c r="J179" s="49"/>
      <c r="K179" s="63">
        <f t="shared" ref="K179:K182" si="34">IF(J179=0,0,J179*100/($F$69+$O$69))</f>
        <v>0</v>
      </c>
      <c r="L179" s="62"/>
      <c r="M179" s="63">
        <f t="shared" ref="M179:M182" si="35">IF(L179=0,0,L179*100/($G$69+$P$69))</f>
        <v>0</v>
      </c>
      <c r="N179" s="49"/>
      <c r="O179" s="63">
        <f t="shared" ref="O179:O182" si="36">IF(N179=0,0,N179*100/($H$69+$Q$69))</f>
        <v>0</v>
      </c>
      <c r="P179" s="49"/>
      <c r="Q179" s="63">
        <f t="shared" ref="Q179:Q182" si="37">IF(P179=0,0,P179*100/($I$69+$R$69))</f>
        <v>0</v>
      </c>
      <c r="R179" s="49"/>
      <c r="S179" s="63">
        <f t="shared" ref="S179:S182" si="38">IF(R179=0,0,R179*100/($J$69+$S$69))</f>
        <v>0</v>
      </c>
    </row>
    <row r="180" spans="1:27" x14ac:dyDescent="0.3">
      <c r="A180" s="164" t="s">
        <v>265</v>
      </c>
      <c r="B180" s="49"/>
      <c r="C180" s="63">
        <f t="shared" si="30"/>
        <v>0</v>
      </c>
      <c r="D180" s="49"/>
      <c r="E180" s="63">
        <f t="shared" si="31"/>
        <v>0</v>
      </c>
      <c r="F180" s="62"/>
      <c r="G180" s="63">
        <f t="shared" si="32"/>
        <v>0</v>
      </c>
      <c r="H180" s="49"/>
      <c r="I180" s="63">
        <f t="shared" si="33"/>
        <v>0</v>
      </c>
      <c r="J180" s="49"/>
      <c r="K180" s="63">
        <f t="shared" si="34"/>
        <v>0</v>
      </c>
      <c r="L180" s="62"/>
      <c r="M180" s="63">
        <f t="shared" si="35"/>
        <v>0</v>
      </c>
      <c r="N180" s="49"/>
      <c r="O180" s="63">
        <f t="shared" si="36"/>
        <v>0</v>
      </c>
      <c r="P180" s="49"/>
      <c r="Q180" s="63">
        <f t="shared" si="37"/>
        <v>0</v>
      </c>
      <c r="R180" s="49"/>
      <c r="S180" s="63">
        <f t="shared" si="38"/>
        <v>0</v>
      </c>
      <c r="T180" s="64"/>
    </row>
    <row r="181" spans="1:27" ht="25.5" x14ac:dyDescent="0.3">
      <c r="A181" s="152" t="s">
        <v>104</v>
      </c>
      <c r="B181" s="49"/>
      <c r="C181" s="260">
        <f>IFERROR(B181*100/(B43+K43),0)</f>
        <v>0</v>
      </c>
      <c r="D181" s="49"/>
      <c r="E181" s="260">
        <f>IFERROR(D181*100/(C43+L43),0)</f>
        <v>0</v>
      </c>
      <c r="F181" s="49"/>
      <c r="G181" s="260">
        <f>IFERROR(F181*100/(D43+M43),0)</f>
        <v>0</v>
      </c>
      <c r="H181" s="49"/>
      <c r="I181" s="260">
        <f>IFERROR(H181*100/(E43+N43),0)</f>
        <v>0</v>
      </c>
      <c r="J181" s="49"/>
      <c r="K181" s="260">
        <f>IFERROR(J181*100/(F43+O43),0)</f>
        <v>0</v>
      </c>
      <c r="L181" s="62"/>
      <c r="M181" s="260">
        <f>IFERROR(L181*100/(G43+P43),0)</f>
        <v>0</v>
      </c>
      <c r="N181" s="49"/>
      <c r="O181" s="260">
        <f>IFERROR(N181*100/(H43+Q43),0)</f>
        <v>0</v>
      </c>
      <c r="P181" s="49"/>
      <c r="Q181" s="260">
        <f>IFERROR(P181*100/(I43+R43),0)</f>
        <v>0</v>
      </c>
      <c r="R181" s="49"/>
      <c r="S181" s="260">
        <f>IFERROR(R181*100/(J43+S43),0)</f>
        <v>0</v>
      </c>
      <c r="T181" s="64"/>
      <c r="U181" s="64"/>
    </row>
    <row r="182" spans="1:27" ht="25.5" x14ac:dyDescent="0.3">
      <c r="A182" s="152" t="s">
        <v>105</v>
      </c>
      <c r="B182" s="49"/>
      <c r="C182" s="260">
        <f t="shared" si="30"/>
        <v>0</v>
      </c>
      <c r="D182" s="49"/>
      <c r="E182" s="260">
        <f t="shared" si="31"/>
        <v>0</v>
      </c>
      <c r="F182" s="49"/>
      <c r="G182" s="260">
        <f t="shared" si="32"/>
        <v>0</v>
      </c>
      <c r="H182" s="49"/>
      <c r="I182" s="260">
        <f t="shared" si="33"/>
        <v>0</v>
      </c>
      <c r="J182" s="49"/>
      <c r="K182" s="260">
        <f t="shared" si="34"/>
        <v>0</v>
      </c>
      <c r="L182" s="62"/>
      <c r="M182" s="260">
        <f t="shared" si="35"/>
        <v>0</v>
      </c>
      <c r="N182" s="49"/>
      <c r="O182" s="260">
        <f t="shared" si="36"/>
        <v>0</v>
      </c>
      <c r="P182" s="49"/>
      <c r="Q182" s="260">
        <f t="shared" si="37"/>
        <v>0</v>
      </c>
      <c r="R182" s="49"/>
      <c r="S182" s="260">
        <f t="shared" si="38"/>
        <v>0</v>
      </c>
      <c r="T182" s="64"/>
      <c r="U182" s="64"/>
    </row>
    <row r="183" spans="1:27" x14ac:dyDescent="0.3">
      <c r="A183" s="323" t="s">
        <v>106</v>
      </c>
      <c r="B183" s="54"/>
      <c r="C183" s="54"/>
      <c r="D183" s="54"/>
      <c r="E183" s="54"/>
      <c r="F183" s="54"/>
      <c r="G183" s="54"/>
      <c r="H183" s="54"/>
      <c r="I183" s="54"/>
      <c r="J183" s="54"/>
      <c r="K183" s="54"/>
      <c r="L183" s="54"/>
      <c r="M183" s="54"/>
      <c r="N183" s="54"/>
      <c r="O183" s="54"/>
      <c r="P183" s="54"/>
      <c r="Q183" s="54"/>
      <c r="R183" s="54"/>
      <c r="S183" s="54"/>
      <c r="T183" s="64"/>
      <c r="U183" s="64"/>
    </row>
    <row r="184" spans="1:27" x14ac:dyDescent="0.3">
      <c r="A184" s="428" t="s">
        <v>107</v>
      </c>
      <c r="B184" s="428"/>
      <c r="C184" s="428"/>
      <c r="D184" s="428"/>
      <c r="E184" s="428"/>
      <c r="F184" s="428"/>
      <c r="G184" s="428"/>
      <c r="H184" s="428"/>
      <c r="I184" s="428"/>
      <c r="J184" s="428"/>
      <c r="K184" s="428"/>
      <c r="L184" s="428"/>
      <c r="M184" s="428"/>
      <c r="N184" s="428"/>
      <c r="O184" s="428"/>
      <c r="P184" s="428"/>
      <c r="Q184" s="428"/>
      <c r="R184" s="428"/>
      <c r="S184" s="428"/>
      <c r="T184" s="428"/>
      <c r="U184" s="428"/>
      <c r="V184" s="428"/>
      <c r="W184" s="250"/>
      <c r="X184" s="250"/>
      <c r="Y184" s="250"/>
      <c r="Z184" s="64"/>
      <c r="AA184" s="64"/>
    </row>
    <row r="185" spans="1:27" x14ac:dyDescent="0.3">
      <c r="A185" s="443" t="s">
        <v>108</v>
      </c>
      <c r="B185" s="443"/>
      <c r="C185" s="443"/>
      <c r="D185" s="443"/>
      <c r="E185" s="443"/>
      <c r="F185" s="443"/>
      <c r="G185" s="443"/>
      <c r="H185" s="443"/>
      <c r="I185" s="443"/>
      <c r="J185" s="443"/>
      <c r="K185" s="443"/>
      <c r="L185" s="443"/>
      <c r="M185" s="443"/>
      <c r="N185" s="443"/>
      <c r="O185" s="443"/>
      <c r="P185" s="443"/>
      <c r="Q185" s="443"/>
      <c r="R185" s="443"/>
      <c r="S185" s="443"/>
      <c r="T185" s="443"/>
      <c r="U185" s="443"/>
      <c r="V185" s="443"/>
      <c r="W185" s="201"/>
      <c r="X185" s="201"/>
      <c r="Y185" s="201"/>
    </row>
    <row r="186" spans="1:27" x14ac:dyDescent="0.3">
      <c r="A186" s="484" t="s">
        <v>80</v>
      </c>
      <c r="B186" s="484"/>
      <c r="C186" s="484"/>
      <c r="D186" s="484"/>
      <c r="E186" s="484"/>
      <c r="F186" s="484"/>
      <c r="G186" s="484"/>
      <c r="H186" s="484"/>
      <c r="I186" s="484"/>
      <c r="J186" s="484"/>
      <c r="K186" s="484"/>
      <c r="L186" s="484"/>
      <c r="M186" s="484"/>
      <c r="N186" s="484"/>
      <c r="O186" s="484"/>
      <c r="P186" s="484"/>
      <c r="Q186" s="484"/>
      <c r="R186" s="484"/>
      <c r="S186" s="484"/>
      <c r="T186" s="484"/>
      <c r="U186" s="484"/>
      <c r="V186" s="484"/>
    </row>
    <row r="187" spans="1:27" x14ac:dyDescent="0.3">
      <c r="A187" s="45"/>
      <c r="B187" s="129"/>
      <c r="C187" s="129"/>
      <c r="D187" s="129"/>
      <c r="E187" s="129"/>
      <c r="F187" s="129"/>
      <c r="G187" s="129"/>
      <c r="J187" s="129"/>
      <c r="K187" s="129"/>
      <c r="L187" s="129"/>
    </row>
    <row r="188" spans="1:27" x14ac:dyDescent="0.3">
      <c r="A188" s="424" t="s">
        <v>109</v>
      </c>
      <c r="B188" s="424"/>
      <c r="C188" s="424"/>
      <c r="D188" s="424"/>
      <c r="E188" s="424"/>
      <c r="F188" s="424"/>
      <c r="G188" s="424"/>
      <c r="H188" s="424"/>
      <c r="I188" s="424"/>
      <c r="J188" s="424"/>
      <c r="K188" s="424"/>
      <c r="L188" s="424"/>
      <c r="M188" s="424"/>
      <c r="N188" s="424"/>
      <c r="O188" s="424"/>
      <c r="P188" s="424"/>
      <c r="Q188" s="424"/>
      <c r="R188" s="424"/>
      <c r="S188" s="424"/>
    </row>
    <row r="189" spans="1:27" x14ac:dyDescent="0.3">
      <c r="A189" s="485" t="s">
        <v>67</v>
      </c>
      <c r="B189" s="432">
        <v>2013</v>
      </c>
      <c r="C189" s="432"/>
      <c r="D189" s="432">
        <v>2014</v>
      </c>
      <c r="E189" s="432"/>
      <c r="F189" s="432">
        <v>2015</v>
      </c>
      <c r="G189" s="432"/>
      <c r="H189" s="432">
        <v>2016</v>
      </c>
      <c r="I189" s="432"/>
      <c r="J189" s="432">
        <v>2017</v>
      </c>
      <c r="K189" s="432"/>
      <c r="L189" s="432"/>
      <c r="M189" s="432"/>
      <c r="N189" s="432">
        <v>2018</v>
      </c>
      <c r="O189" s="432"/>
      <c r="P189" s="432">
        <v>2019</v>
      </c>
      <c r="Q189" s="432"/>
      <c r="R189" s="432">
        <v>2020</v>
      </c>
      <c r="S189" s="432"/>
    </row>
    <row r="190" spans="1:27" x14ac:dyDescent="0.3">
      <c r="A190" s="486"/>
      <c r="B190" s="432"/>
      <c r="C190" s="432"/>
      <c r="D190" s="432"/>
      <c r="E190" s="432"/>
      <c r="F190" s="432"/>
      <c r="G190" s="432"/>
      <c r="H190" s="432"/>
      <c r="I190" s="432"/>
      <c r="J190" s="381" t="s">
        <v>259</v>
      </c>
      <c r="K190" s="382"/>
      <c r="L190" s="381" t="s">
        <v>260</v>
      </c>
      <c r="M190" s="382"/>
      <c r="N190" s="442"/>
      <c r="O190" s="442"/>
      <c r="P190" s="442"/>
      <c r="Q190" s="442"/>
      <c r="R190" s="442"/>
      <c r="S190" s="442"/>
    </row>
    <row r="191" spans="1:27" x14ac:dyDescent="0.3">
      <c r="A191" s="486"/>
      <c r="B191" s="265" t="s">
        <v>266</v>
      </c>
      <c r="C191" s="264" t="s">
        <v>69</v>
      </c>
      <c r="D191" s="265" t="s">
        <v>266</v>
      </c>
      <c r="E191" s="264" t="s">
        <v>69</v>
      </c>
      <c r="F191" s="265" t="s">
        <v>266</v>
      </c>
      <c r="G191" s="264" t="s">
        <v>69</v>
      </c>
      <c r="H191" s="265" t="s">
        <v>266</v>
      </c>
      <c r="I191" s="264" t="s">
        <v>69</v>
      </c>
      <c r="J191" s="265" t="s">
        <v>266</v>
      </c>
      <c r="K191" s="264" t="s">
        <v>69</v>
      </c>
      <c r="L191" s="265" t="s">
        <v>266</v>
      </c>
      <c r="M191" s="264" t="s">
        <v>69</v>
      </c>
      <c r="N191" s="265" t="s">
        <v>266</v>
      </c>
      <c r="O191" s="264" t="s">
        <v>69</v>
      </c>
      <c r="P191" s="265" t="s">
        <v>266</v>
      </c>
      <c r="Q191" s="264" t="s">
        <v>69</v>
      </c>
      <c r="R191" s="265" t="s">
        <v>266</v>
      </c>
      <c r="S191" s="264" t="s">
        <v>69</v>
      </c>
    </row>
    <row r="192" spans="1:27" x14ac:dyDescent="0.3">
      <c r="A192" s="247" t="s">
        <v>110</v>
      </c>
      <c r="B192" s="66"/>
      <c r="C192" s="65">
        <f>IF(B192=0,0,B192*100/K43)</f>
        <v>0</v>
      </c>
      <c r="D192" s="66"/>
      <c r="E192" s="65">
        <f>IF(D192=0,0,D192*100/L43)</f>
        <v>0</v>
      </c>
      <c r="F192" s="67"/>
      <c r="G192" s="65">
        <f>IF(F192=0,0,F192*100/M43)</f>
        <v>0</v>
      </c>
      <c r="H192" s="66"/>
      <c r="I192" s="65">
        <f>IF(H192=0,0,H192*100/N43)</f>
        <v>0</v>
      </c>
      <c r="J192" s="66"/>
      <c r="K192" s="65">
        <f>IF(J192=0,0,J192*100/O43)</f>
        <v>0</v>
      </c>
      <c r="L192" s="67"/>
      <c r="M192" s="65">
        <f>IF(L192=0,0,L192*100/P43)</f>
        <v>0</v>
      </c>
      <c r="N192" s="66"/>
      <c r="O192" s="65">
        <f>IF(N192=0,0,N192*100/Q43)</f>
        <v>0</v>
      </c>
      <c r="P192" s="66"/>
      <c r="Q192" s="65">
        <f>IF(P192=0,0,P192*100/R43)</f>
        <v>0</v>
      </c>
      <c r="R192" s="66"/>
      <c r="S192" s="68">
        <f>IF(R192=0,0,R192*100/S43)</f>
        <v>0</v>
      </c>
      <c r="T192" s="134"/>
      <c r="U192" s="134"/>
    </row>
    <row r="193" spans="1:21" x14ac:dyDescent="0.3">
      <c r="A193" s="164" t="s">
        <v>111</v>
      </c>
      <c r="B193" s="52"/>
      <c r="C193" s="52"/>
      <c r="D193" s="52"/>
      <c r="E193" s="52"/>
      <c r="F193" s="52"/>
      <c r="G193" s="52"/>
      <c r="H193" s="52"/>
      <c r="I193" s="52"/>
      <c r="J193" s="52"/>
      <c r="K193" s="52"/>
      <c r="L193" s="52"/>
      <c r="M193" s="52"/>
      <c r="N193" s="52"/>
      <c r="O193" s="52"/>
      <c r="P193" s="52"/>
      <c r="Q193" s="52"/>
      <c r="R193" s="52"/>
      <c r="S193" s="70"/>
      <c r="T193" s="134"/>
      <c r="U193" s="134"/>
    </row>
    <row r="194" spans="1:21" x14ac:dyDescent="0.3">
      <c r="A194" s="152" t="s">
        <v>112</v>
      </c>
      <c r="B194" s="71"/>
      <c r="C194" s="50">
        <f>IF(B194=0,0,B194*100/B193)</f>
        <v>0</v>
      </c>
      <c r="D194" s="71"/>
      <c r="E194" s="50">
        <f>IF(D194=0,0,D194*100/D193)</f>
        <v>0</v>
      </c>
      <c r="F194" s="52"/>
      <c r="G194" s="50">
        <f>IF(F194=0,0,F194*100/F193)</f>
        <v>0</v>
      </c>
      <c r="H194" s="71"/>
      <c r="I194" s="50">
        <f>IF(H194=0,0,H194*100/H193)</f>
        <v>0</v>
      </c>
      <c r="J194" s="71"/>
      <c r="K194" s="50">
        <f>IF(J194=0,0,J194*100/J193)</f>
        <v>0</v>
      </c>
      <c r="L194" s="52"/>
      <c r="M194" s="50">
        <f>IF(L194=0,0,L194*100/L193)</f>
        <v>0</v>
      </c>
      <c r="N194" s="71"/>
      <c r="O194" s="50">
        <f>IF(N194=0,0,N194*100/N193)</f>
        <v>0</v>
      </c>
      <c r="P194" s="71"/>
      <c r="Q194" s="50">
        <f>IF(P194=0,0,P194*100/P193)</f>
        <v>0</v>
      </c>
      <c r="R194" s="71"/>
      <c r="S194" s="51">
        <f>IF(R194=0,0,R194*100/R193)</f>
        <v>0</v>
      </c>
      <c r="T194" s="134"/>
      <c r="U194" s="134"/>
    </row>
    <row r="195" spans="1:21" ht="25.5" x14ac:dyDescent="0.3">
      <c r="A195" s="164" t="s">
        <v>113</v>
      </c>
      <c r="B195" s="71"/>
      <c r="C195" s="50">
        <f>IF(B195=0,0,B195*100/B194)</f>
        <v>0</v>
      </c>
      <c r="D195" s="71"/>
      <c r="E195" s="50">
        <f>IF(D195=0,0,D195*100/D194)</f>
        <v>0</v>
      </c>
      <c r="F195" s="52"/>
      <c r="G195" s="50">
        <f>IF(F195=0,0,F195*100/F194)</f>
        <v>0</v>
      </c>
      <c r="H195" s="71"/>
      <c r="I195" s="50">
        <f>IF(H195=0,0,H195*100/H194)</f>
        <v>0</v>
      </c>
      <c r="J195" s="71"/>
      <c r="K195" s="50">
        <f>IF(J195=0,0,J195*100/J194)</f>
        <v>0</v>
      </c>
      <c r="L195" s="52"/>
      <c r="M195" s="50">
        <f>IF(L195=0,0,L195*100/L194)</f>
        <v>0</v>
      </c>
      <c r="N195" s="71"/>
      <c r="O195" s="50">
        <f>IF(N195=0,0,N195*100/N194)</f>
        <v>0</v>
      </c>
      <c r="P195" s="71"/>
      <c r="Q195" s="50">
        <f>IF(P195=0,0,P195*100/P194)</f>
        <v>0</v>
      </c>
      <c r="R195" s="71"/>
      <c r="S195" s="51">
        <f>IF(R195=0,0,R195*100/R194)</f>
        <v>0</v>
      </c>
      <c r="T195" s="134"/>
      <c r="U195" s="134"/>
    </row>
    <row r="196" spans="1:21" ht="25.5" x14ac:dyDescent="0.3">
      <c r="A196" s="164" t="s">
        <v>114</v>
      </c>
      <c r="B196" s="71"/>
      <c r="C196" s="50">
        <f>IF(B196=0,0,B196*100/B194)</f>
        <v>0</v>
      </c>
      <c r="D196" s="71"/>
      <c r="E196" s="50">
        <f>IF(D196=0,0,D196*100/D194)</f>
        <v>0</v>
      </c>
      <c r="F196" s="52"/>
      <c r="G196" s="50">
        <f>IF(F196=0,0,F196*100/F194)</f>
        <v>0</v>
      </c>
      <c r="H196" s="71"/>
      <c r="I196" s="50">
        <f>IF(H196=0,0,H196*100/H194)</f>
        <v>0</v>
      </c>
      <c r="J196" s="71"/>
      <c r="K196" s="50">
        <f>IF(J196=0,0,J196*100/J194)</f>
        <v>0</v>
      </c>
      <c r="L196" s="52"/>
      <c r="M196" s="50">
        <f>IF(L196=0,0,L196*100/L194)</f>
        <v>0</v>
      </c>
      <c r="N196" s="71"/>
      <c r="O196" s="50">
        <f>IF(N196=0,0,N196*100/N194)</f>
        <v>0</v>
      </c>
      <c r="P196" s="71"/>
      <c r="Q196" s="50">
        <f>IF(P196=0,0,P196*100/P194)</f>
        <v>0</v>
      </c>
      <c r="R196" s="71"/>
      <c r="S196" s="51">
        <f>IF(R196=0,0,R196*100/R194)</f>
        <v>0</v>
      </c>
      <c r="T196" s="134"/>
      <c r="U196" s="134"/>
    </row>
    <row r="197" spans="1:21" x14ac:dyDescent="0.3">
      <c r="A197" s="152" t="s">
        <v>115</v>
      </c>
      <c r="B197" s="71"/>
      <c r="C197" s="50">
        <f>IF(B197=0,0,B197*100/B43)</f>
        <v>0</v>
      </c>
      <c r="D197" s="71"/>
      <c r="E197" s="50">
        <f>IF(D197=0,0,D197*100/C43)</f>
        <v>0</v>
      </c>
      <c r="F197" s="52"/>
      <c r="G197" s="50">
        <f>IF(F197=0,0,F197*100/D43)</f>
        <v>0</v>
      </c>
      <c r="H197" s="71"/>
      <c r="I197" s="50">
        <f>IF(H197=0,0,H197*100/E43)</f>
        <v>0</v>
      </c>
      <c r="J197" s="71"/>
      <c r="K197" s="50">
        <f>IF(J197=0,0,J197*100/F43)</f>
        <v>0</v>
      </c>
      <c r="L197" s="52"/>
      <c r="M197" s="50">
        <f>IF(L197=0,0,L197*100/G43)</f>
        <v>0</v>
      </c>
      <c r="N197" s="71"/>
      <c r="O197" s="50">
        <f>IF(N197=0,0,N197*100/H43)</f>
        <v>0</v>
      </c>
      <c r="P197" s="71"/>
      <c r="Q197" s="50">
        <f>IF(P197=0,0,P197*100/I43)</f>
        <v>0</v>
      </c>
      <c r="R197" s="71"/>
      <c r="S197" s="51">
        <f>IF(R197=0,0,R197*100/J43)</f>
        <v>0</v>
      </c>
      <c r="T197" s="134"/>
      <c r="U197" s="134"/>
    </row>
    <row r="198" spans="1:21" x14ac:dyDescent="0.3">
      <c r="A198" s="152" t="s">
        <v>116</v>
      </c>
      <c r="B198" s="52"/>
      <c r="C198" s="52"/>
      <c r="D198" s="52"/>
      <c r="E198" s="52"/>
      <c r="F198" s="52"/>
      <c r="G198" s="52"/>
      <c r="H198" s="52"/>
      <c r="I198" s="52"/>
      <c r="J198" s="52"/>
      <c r="K198" s="130"/>
      <c r="L198" s="131"/>
      <c r="M198" s="130"/>
      <c r="N198" s="52"/>
      <c r="O198" s="130"/>
      <c r="P198" s="52"/>
      <c r="Q198" s="130"/>
      <c r="R198" s="52"/>
      <c r="S198" s="262"/>
      <c r="T198" s="134"/>
      <c r="U198" s="134"/>
    </row>
    <row r="199" spans="1:21" x14ac:dyDescent="0.3">
      <c r="A199" s="152" t="s">
        <v>117</v>
      </c>
      <c r="B199" s="71"/>
      <c r="C199" s="50">
        <f>IF(B199=0,0,B199*100/B198)</f>
        <v>0</v>
      </c>
      <c r="D199" s="71"/>
      <c r="E199" s="50">
        <f>IF(D199=0,0,D199*100/D198)</f>
        <v>0</v>
      </c>
      <c r="F199" s="52"/>
      <c r="G199" s="50">
        <f>IF(F199=0,0,F199*100/F198)</f>
        <v>0</v>
      </c>
      <c r="H199" s="71"/>
      <c r="I199" s="50">
        <f>IF(H199=0,0,H199*100/H198)</f>
        <v>0</v>
      </c>
      <c r="J199" s="71"/>
      <c r="K199" s="50">
        <f>IF(J199=0,0,J199*100/J198)</f>
        <v>0</v>
      </c>
      <c r="L199" s="52"/>
      <c r="M199" s="50">
        <f>IF(L199=0,0,L199*100/L198)</f>
        <v>0</v>
      </c>
      <c r="N199" s="71"/>
      <c r="O199" s="50">
        <f>IF(N199=0,0,N199*100/N198)</f>
        <v>0</v>
      </c>
      <c r="P199" s="71"/>
      <c r="Q199" s="50">
        <f>IF(P199=0,0,P199*100/P198)</f>
        <v>0</v>
      </c>
      <c r="R199" s="71"/>
      <c r="S199" s="51">
        <f>IF(R199=0,0,R199*100/R198)</f>
        <v>0</v>
      </c>
      <c r="T199" s="134"/>
      <c r="U199" s="134"/>
    </row>
    <row r="200" spans="1:21" ht="25.5" x14ac:dyDescent="0.3">
      <c r="A200" s="164" t="s">
        <v>118</v>
      </c>
      <c r="B200" s="71"/>
      <c r="C200" s="50">
        <f>IF(B200=0,0,B200*100/B199)</f>
        <v>0</v>
      </c>
      <c r="D200" s="71"/>
      <c r="E200" s="50">
        <f>IF(D200=0,0,D200*100/D199)</f>
        <v>0</v>
      </c>
      <c r="F200" s="52"/>
      <c r="G200" s="50">
        <f>IF(F200=0,0,F200*100/F199)</f>
        <v>0</v>
      </c>
      <c r="H200" s="71"/>
      <c r="I200" s="50">
        <f>IF(H200=0,0,H200*100/H199)</f>
        <v>0</v>
      </c>
      <c r="J200" s="71"/>
      <c r="K200" s="50">
        <f>IF(J200=0,0,J200*100/J199)</f>
        <v>0</v>
      </c>
      <c r="L200" s="52"/>
      <c r="M200" s="50">
        <f>IF(L200=0,0,L200*100/L199)</f>
        <v>0</v>
      </c>
      <c r="N200" s="71"/>
      <c r="O200" s="50">
        <f>IF(N200=0,0,N200*100/N199)</f>
        <v>0</v>
      </c>
      <c r="P200" s="71"/>
      <c r="Q200" s="50">
        <f>IF(P200=0,0,P200*100/P199)</f>
        <v>0</v>
      </c>
      <c r="R200" s="71"/>
      <c r="S200" s="51">
        <f>IF(R200=0,0,R200*100/R199)</f>
        <v>0</v>
      </c>
      <c r="T200" s="134"/>
      <c r="U200" s="134"/>
    </row>
    <row r="201" spans="1:21" ht="25.5" x14ac:dyDescent="0.3">
      <c r="A201" s="164" t="s">
        <v>119</v>
      </c>
      <c r="B201" s="71"/>
      <c r="C201" s="50">
        <f>IF(B201=0,0,B201*100/B199)</f>
        <v>0</v>
      </c>
      <c r="D201" s="71"/>
      <c r="E201" s="50">
        <f>IF(D201=0,0,D201*100/D199)</f>
        <v>0</v>
      </c>
      <c r="F201" s="52"/>
      <c r="G201" s="50">
        <f>IF(F201=0,0,F201*100/F199)</f>
        <v>0</v>
      </c>
      <c r="H201" s="71"/>
      <c r="I201" s="50">
        <f>IF(H201=0,0,H201*100/H199)</f>
        <v>0</v>
      </c>
      <c r="J201" s="71"/>
      <c r="K201" s="50">
        <f>IF(J201=0,0,J201*100/J199)</f>
        <v>0</v>
      </c>
      <c r="L201" s="52"/>
      <c r="M201" s="50">
        <f>IF(L201=0,0,L201*100/L199)</f>
        <v>0</v>
      </c>
      <c r="N201" s="71"/>
      <c r="O201" s="50">
        <f>IF(N201=0,0,N201*100/N199)</f>
        <v>0</v>
      </c>
      <c r="P201" s="71"/>
      <c r="Q201" s="50">
        <f>IF(P201=0,0,P201*100/P199)</f>
        <v>0</v>
      </c>
      <c r="R201" s="71"/>
      <c r="S201" s="51">
        <f>IF(R201=0,0,R201*100/R199)</f>
        <v>0</v>
      </c>
      <c r="T201" s="134"/>
      <c r="U201" s="134"/>
    </row>
    <row r="202" spans="1:21" x14ac:dyDescent="0.3">
      <c r="A202" s="164" t="s">
        <v>120</v>
      </c>
      <c r="B202" s="263"/>
      <c r="C202" s="50">
        <f>IFERROR(B202*100/K43,0)</f>
        <v>0</v>
      </c>
      <c r="D202" s="71"/>
      <c r="E202" s="50">
        <f>IFERROR(D202*100/L43,0)</f>
        <v>0</v>
      </c>
      <c r="F202" s="52"/>
      <c r="G202" s="50">
        <f>IFERROR(F202*100/M43,0)</f>
        <v>0</v>
      </c>
      <c r="H202" s="71"/>
      <c r="I202" s="50">
        <f>IFERROR(H202*100/N43,0)</f>
        <v>0</v>
      </c>
      <c r="J202" s="71"/>
      <c r="K202" s="50">
        <f>IFERROR(J202*100/O43,0)</f>
        <v>0</v>
      </c>
      <c r="L202" s="52"/>
      <c r="M202" s="50">
        <f>IFERROR(L202*100/P43,0)</f>
        <v>0</v>
      </c>
      <c r="N202" s="71"/>
      <c r="O202" s="50">
        <f>IFERROR(N202*100/Q43,0)</f>
        <v>0</v>
      </c>
      <c r="P202" s="71"/>
      <c r="Q202" s="50">
        <f>IFERROR(P202*100/R43,0)</f>
        <v>0</v>
      </c>
      <c r="R202" s="71"/>
      <c r="S202" s="51">
        <f>IFERROR(R202*100/S43,0)</f>
        <v>0</v>
      </c>
      <c r="T202" s="134"/>
      <c r="U202" s="134"/>
    </row>
    <row r="203" spans="1:21" x14ac:dyDescent="0.3">
      <c r="A203" s="283" t="s">
        <v>121</v>
      </c>
      <c r="B203" s="263"/>
      <c r="C203" s="50">
        <f>IFERROR(B203*100/K43,0)</f>
        <v>0</v>
      </c>
      <c r="D203" s="71"/>
      <c r="E203" s="50">
        <f>IFERROR(D203*100/L43,0)</f>
        <v>0</v>
      </c>
      <c r="F203" s="52"/>
      <c r="G203" s="50">
        <f>IFERROR(F203*100/M43,0)</f>
        <v>0</v>
      </c>
      <c r="H203" s="71"/>
      <c r="I203" s="50">
        <f>IFERROR(H203*100/N43,0)</f>
        <v>0</v>
      </c>
      <c r="J203" s="71"/>
      <c r="K203" s="50">
        <f>IFERROR(J203*100/O43,0)</f>
        <v>0</v>
      </c>
      <c r="L203" s="52"/>
      <c r="M203" s="50">
        <f>IFERROR(L203*100/P43,0)</f>
        <v>0</v>
      </c>
      <c r="N203" s="71"/>
      <c r="O203" s="50">
        <f>IFERROR(N203*100/Q43,0)</f>
        <v>0</v>
      </c>
      <c r="P203" s="71"/>
      <c r="Q203" s="50">
        <f>IFERROR(P203*100/R43,0)</f>
        <v>0</v>
      </c>
      <c r="R203" s="71"/>
      <c r="S203" s="51">
        <f>IFERROR(R203*100/S43,0)</f>
        <v>0</v>
      </c>
      <c r="T203" s="134"/>
      <c r="U203" s="134"/>
    </row>
    <row r="204" spans="1:21" ht="25.5" x14ac:dyDescent="0.3">
      <c r="A204" s="283" t="s">
        <v>122</v>
      </c>
      <c r="B204" s="71"/>
      <c r="C204" s="50">
        <f>IF(B204=0,0,B204*100/(B43+K43))</f>
        <v>0</v>
      </c>
      <c r="D204" s="71"/>
      <c r="E204" s="50">
        <f>IF(D204=0,0,D204*100/(C43+L43))</f>
        <v>0</v>
      </c>
      <c r="F204" s="52"/>
      <c r="G204" s="50">
        <f>IF(F204=0,0,F204*100/(D43+M43))</f>
        <v>0</v>
      </c>
      <c r="H204" s="71"/>
      <c r="I204" s="50">
        <f>IF(H204=0,0,H204*100/(E43+N43))</f>
        <v>0</v>
      </c>
      <c r="J204" s="71"/>
      <c r="K204" s="50">
        <f>IF(J204=0,0,J204*100/(F43+O43))</f>
        <v>0</v>
      </c>
      <c r="L204" s="52"/>
      <c r="M204" s="50">
        <f>IF(L204=0,0,L204*100/(G43+P43))</f>
        <v>0</v>
      </c>
      <c r="N204" s="71"/>
      <c r="O204" s="50">
        <f>IF(N204=0,0,N204*100/(H43+Q43))</f>
        <v>0</v>
      </c>
      <c r="P204" s="71"/>
      <c r="Q204" s="50">
        <f>IF(P204=0,0,P204*100/(I43+R43))</f>
        <v>0</v>
      </c>
      <c r="R204" s="71"/>
      <c r="S204" s="51">
        <f>IF(R204=0,0,R204*100/(J43+S43))</f>
        <v>0</v>
      </c>
    </row>
    <row r="205" spans="1:21" ht="25.5" x14ac:dyDescent="0.3">
      <c r="A205" s="283" t="s">
        <v>123</v>
      </c>
      <c r="B205" s="71"/>
      <c r="C205" s="50">
        <f>IFERROR(B205*100/(T43+B49+K49),0)</f>
        <v>0</v>
      </c>
      <c r="D205" s="71"/>
      <c r="E205" s="50">
        <f>IFERROR(D205*100/(U43+C49+L49),0)</f>
        <v>0</v>
      </c>
      <c r="F205" s="52"/>
      <c r="G205" s="50">
        <f>IFERROR(F205*100/(V43+D49+M49),0)</f>
        <v>0</v>
      </c>
      <c r="H205" s="71"/>
      <c r="I205" s="50">
        <f>IFERROR(H205*100/(W43+E49+N49),0)</f>
        <v>0</v>
      </c>
      <c r="J205" s="71"/>
      <c r="K205" s="50">
        <f>IFERROR(J205*100/(X43+F49+O49),0)</f>
        <v>0</v>
      </c>
      <c r="L205" s="52"/>
      <c r="M205" s="50">
        <f>IFERROR(L205*100/(Y43+G49+P49),0)</f>
        <v>0</v>
      </c>
      <c r="N205" s="71"/>
      <c r="O205" s="50">
        <f>IFERROR(N205*100/(Z43+H49+Q49),0)</f>
        <v>0</v>
      </c>
      <c r="P205" s="71"/>
      <c r="Q205" s="50">
        <f>IFERROR(P205*100/(AA43+I49+R49),0)</f>
        <v>0</v>
      </c>
      <c r="R205" s="71"/>
      <c r="S205" s="51">
        <f>IFERROR(R205*100/(AB43+J49+S49),0)</f>
        <v>0</v>
      </c>
    </row>
    <row r="206" spans="1:21" x14ac:dyDescent="0.3">
      <c r="A206" s="283" t="s">
        <v>124</v>
      </c>
      <c r="B206" s="71"/>
      <c r="C206" s="50">
        <f>IF(B206=0,0,B206*100/$T$49)</f>
        <v>0</v>
      </c>
      <c r="D206" s="71"/>
      <c r="E206" s="50">
        <f>IF(D206=0,0,D206*100/$U$49)</f>
        <v>0</v>
      </c>
      <c r="F206" s="52"/>
      <c r="G206" s="50">
        <f>IF(F206=0,0,F206*100/$V$49)</f>
        <v>0</v>
      </c>
      <c r="H206" s="71"/>
      <c r="I206" s="50">
        <f>IF(H206=0,0,H206*100/$W$49)</f>
        <v>0</v>
      </c>
      <c r="J206" s="71"/>
      <c r="K206" s="50">
        <f>IF(J206=0,0,J206*100/$X$49)</f>
        <v>0</v>
      </c>
      <c r="L206" s="52"/>
      <c r="M206" s="50">
        <f>IF(L206=0,0,L206*100/$Y$49)</f>
        <v>0</v>
      </c>
      <c r="N206" s="71"/>
      <c r="O206" s="50">
        <f>IF(N206=0,0,N206*100/$Z$49)</f>
        <v>0</v>
      </c>
      <c r="P206" s="71"/>
      <c r="Q206" s="50">
        <f>IF(P206=0,0,P206*100/$AA$49)</f>
        <v>0</v>
      </c>
      <c r="R206" s="71"/>
      <c r="S206" s="51">
        <f>IF(R206=0,0,R206*100/$AB$49)</f>
        <v>0</v>
      </c>
    </row>
    <row r="207" spans="1:21" x14ac:dyDescent="0.3">
      <c r="A207" s="283" t="s">
        <v>125</v>
      </c>
      <c r="B207" s="71"/>
      <c r="C207" s="50">
        <f>IF(B207=0,0,B207*100/($B$43+$K$43))</f>
        <v>0</v>
      </c>
      <c r="D207" s="71"/>
      <c r="E207" s="50">
        <f>IF(D207=0,0,D207*100/($C$43+$L$43))</f>
        <v>0</v>
      </c>
      <c r="F207" s="52"/>
      <c r="G207" s="50">
        <f>IF(F207=0,0,F207*100/($D$43+$M$43))</f>
        <v>0</v>
      </c>
      <c r="H207" s="71"/>
      <c r="I207" s="50">
        <f>IF(H207=0,0,H207*100/(E43+N43))</f>
        <v>0</v>
      </c>
      <c r="J207" s="71"/>
      <c r="K207" s="50">
        <f>IF(J207=0,0,J207*100/($F$43+$O$43))</f>
        <v>0</v>
      </c>
      <c r="L207" s="52"/>
      <c r="M207" s="50">
        <f>IF(L207=0,0,L207*100/($G$43+$P$43))</f>
        <v>0</v>
      </c>
      <c r="N207" s="71"/>
      <c r="O207" s="50">
        <f>IF(N207=0,0,N207*100/($H$43+$Q$43))</f>
        <v>0</v>
      </c>
      <c r="P207" s="71"/>
      <c r="Q207" s="50">
        <f>IF(P207=0,0,P207*100/($I$43+$R$43))</f>
        <v>0</v>
      </c>
      <c r="R207" s="71"/>
      <c r="S207" s="51">
        <f>IF(R207=0,0,R207*100/($J$43+$S$43))</f>
        <v>0</v>
      </c>
    </row>
    <row r="208" spans="1:21" ht="25.5" x14ac:dyDescent="0.3">
      <c r="A208" s="283" t="s">
        <v>126</v>
      </c>
      <c r="B208" s="71"/>
      <c r="C208" s="50">
        <f>IF(B208=0,0,B208*100/($B$43+$K$43))</f>
        <v>0</v>
      </c>
      <c r="D208" s="71"/>
      <c r="E208" s="50">
        <f>IF(D208=0,0,D208*100/($C$43+$L$43))</f>
        <v>0</v>
      </c>
      <c r="F208" s="52"/>
      <c r="G208" s="50">
        <f>IF(F208=0,0,F208*100/($D$43+$M$43))</f>
        <v>0</v>
      </c>
      <c r="H208" s="71"/>
      <c r="I208" s="50">
        <f>IF(H208=0,0,H208*100/(E43+N43))</f>
        <v>0</v>
      </c>
      <c r="J208" s="71"/>
      <c r="K208" s="50">
        <f>IF(J208=0,0,J208*100/($F$43+$O$43))</f>
        <v>0</v>
      </c>
      <c r="L208" s="52"/>
      <c r="M208" s="50">
        <f>IF(L208=0,0,L208*100/($G$43+$P$43))</f>
        <v>0</v>
      </c>
      <c r="N208" s="71"/>
      <c r="O208" s="50">
        <f>IF(N208=0,0,N208*100/($H$43+$Q$43))</f>
        <v>0</v>
      </c>
      <c r="P208" s="71"/>
      <c r="Q208" s="50">
        <f>IF(P208=0,0,P208*100/($I$43+$R$43))</f>
        <v>0</v>
      </c>
      <c r="R208" s="71"/>
      <c r="S208" s="51">
        <f>IF(R208=0,0,R208*100/($J$43+$S$43))</f>
        <v>0</v>
      </c>
    </row>
    <row r="209" spans="1:28" x14ac:dyDescent="0.3">
      <c r="A209" s="284" t="s">
        <v>127</v>
      </c>
      <c r="B209" s="52"/>
      <c r="C209" s="50">
        <f>IF(B209=0,0,B209*100/$T$75)</f>
        <v>0</v>
      </c>
      <c r="D209" s="52"/>
      <c r="E209" s="50">
        <f>IF(D209=0,0,D209*100/$U$75)</f>
        <v>0</v>
      </c>
      <c r="F209" s="52"/>
      <c r="G209" s="50">
        <f>IF(F209=0,0,F209*100/$V$75)</f>
        <v>0</v>
      </c>
      <c r="H209" s="52"/>
      <c r="I209" s="50">
        <f>IF(H209=0,0,H209*100/$W$75)</f>
        <v>0</v>
      </c>
      <c r="J209" s="52"/>
      <c r="K209" s="50">
        <f>IF(J209=0,0,J209*100/$X$75)</f>
        <v>0</v>
      </c>
      <c r="L209" s="52"/>
      <c r="M209" s="50">
        <f>IF(L209=0,0,L209*100/$Y$75)</f>
        <v>0</v>
      </c>
      <c r="N209" s="52"/>
      <c r="O209" s="50">
        <f>IF(N209=0,0,N209*100/$Z$75)</f>
        <v>0</v>
      </c>
      <c r="P209" s="52"/>
      <c r="Q209" s="50">
        <f>IF(P209=0,0,P209*100/$AA$75)</f>
        <v>0</v>
      </c>
      <c r="R209" s="52"/>
      <c r="S209" s="51">
        <f>IF(R209=0,0,R209*100/$AB$75)</f>
        <v>0</v>
      </c>
    </row>
    <row r="210" spans="1:28" ht="25.5" x14ac:dyDescent="0.3">
      <c r="A210" s="285" t="s">
        <v>128</v>
      </c>
      <c r="B210" s="52"/>
      <c r="C210" s="50">
        <f>IF(B210=0,0,B210*100/$T$75)</f>
        <v>0</v>
      </c>
      <c r="D210" s="52"/>
      <c r="E210" s="50">
        <f>IF(D210=0,0,D210*100/$U$75)</f>
        <v>0</v>
      </c>
      <c r="F210" s="52"/>
      <c r="G210" s="50">
        <f>IF(F210=0,0,F210*100/$V$75)</f>
        <v>0</v>
      </c>
      <c r="H210" s="52"/>
      <c r="I210" s="50">
        <f>IF(H210=0,0,H210*100/$W$75)</f>
        <v>0</v>
      </c>
      <c r="J210" s="52"/>
      <c r="K210" s="50">
        <f>IF(J210=0,0,J210*100/$X$75)</f>
        <v>0</v>
      </c>
      <c r="L210" s="52"/>
      <c r="M210" s="50">
        <f>IF(L210=0,0,L210*100/$Y$75)</f>
        <v>0</v>
      </c>
      <c r="N210" s="52"/>
      <c r="O210" s="50">
        <f>IF(N210=0,0,N210*100/$Z$75)</f>
        <v>0</v>
      </c>
      <c r="P210" s="52"/>
      <c r="Q210" s="50">
        <f>IF(P210=0,0,P210*100/$AA$75)</f>
        <v>0</v>
      </c>
      <c r="R210" s="52"/>
      <c r="S210" s="51">
        <f>IF(R210=0,0,R210*100/$AB$75)</f>
        <v>0</v>
      </c>
    </row>
    <row r="211" spans="1:28" ht="25.5" x14ac:dyDescent="0.3">
      <c r="A211" s="285" t="s">
        <v>129</v>
      </c>
      <c r="B211" s="52"/>
      <c r="C211" s="50">
        <f>IF(B211=0,0,B211*100/$T$75)</f>
        <v>0</v>
      </c>
      <c r="D211" s="52"/>
      <c r="E211" s="50">
        <f>IF(D211=0,0,D211*100/$U$75)</f>
        <v>0</v>
      </c>
      <c r="F211" s="52"/>
      <c r="G211" s="50">
        <f>IF(F211=0,0,F211*100/$V$75)</f>
        <v>0</v>
      </c>
      <c r="H211" s="52"/>
      <c r="I211" s="50">
        <f>IF(H211=0,0,H211*100/$W$75)</f>
        <v>0</v>
      </c>
      <c r="J211" s="52"/>
      <c r="K211" s="50">
        <f>IF(J211=0,0,J211*100/$X$75)</f>
        <v>0</v>
      </c>
      <c r="L211" s="52"/>
      <c r="M211" s="50">
        <f>IF(L211=0,0,L211*100/$Y$75)</f>
        <v>0</v>
      </c>
      <c r="N211" s="52"/>
      <c r="O211" s="50">
        <f>IF(N211=0,0,N211*100/$Z$75)</f>
        <v>0</v>
      </c>
      <c r="P211" s="52"/>
      <c r="Q211" s="50">
        <f>IF(P211=0,0,P211*100/$AA$75)</f>
        <v>0</v>
      </c>
      <c r="R211" s="52"/>
      <c r="S211" s="51">
        <f>IF(R211=0,0,R211*100/$AB$75)</f>
        <v>0</v>
      </c>
    </row>
    <row r="212" spans="1:28" ht="25.5" x14ac:dyDescent="0.3">
      <c r="A212" s="152" t="s">
        <v>130</v>
      </c>
      <c r="B212" s="71"/>
      <c r="C212" s="50">
        <f>IF(B212=0,0,B212*100/(B43+K43))</f>
        <v>0</v>
      </c>
      <c r="D212" s="71"/>
      <c r="E212" s="50">
        <f>IF(D212=0,0,D212*100/(C43+L43))</f>
        <v>0</v>
      </c>
      <c r="F212" s="52"/>
      <c r="G212" s="50">
        <f>IF(F212=0,0,F212*100/(D43+M43))</f>
        <v>0</v>
      </c>
      <c r="H212" s="71"/>
      <c r="I212" s="50">
        <f>IF(H212=0,0,H212*100/(E43+N43))</f>
        <v>0</v>
      </c>
      <c r="J212" s="71"/>
      <c r="K212" s="50">
        <f>IF(J212=0,0,J212*100/(F43+O43))</f>
        <v>0</v>
      </c>
      <c r="L212" s="52"/>
      <c r="M212" s="50">
        <f>IF(L212=0,0,L212*100/(G43+P43))</f>
        <v>0</v>
      </c>
      <c r="N212" s="71"/>
      <c r="O212" s="50">
        <f>IF(N212=0,0,N212*100/(H43+Q43))</f>
        <v>0</v>
      </c>
      <c r="P212" s="71"/>
      <c r="Q212" s="50">
        <f>IF(P212=0,0,P212*100/(I43+R43))</f>
        <v>0</v>
      </c>
      <c r="R212" s="71"/>
      <c r="S212" s="51">
        <f>IF(R212=0,0,R212*100/(J43+S43))</f>
        <v>0</v>
      </c>
      <c r="T212" s="73"/>
      <c r="U212" s="73"/>
    </row>
    <row r="213" spans="1:28" ht="25.5" x14ac:dyDescent="0.3">
      <c r="A213" s="248" t="s">
        <v>131</v>
      </c>
      <c r="B213" s="75"/>
      <c r="C213" s="55">
        <f>IF(B213=0,0,B213*100/(B43+K43))</f>
        <v>0</v>
      </c>
      <c r="D213" s="75"/>
      <c r="E213" s="55">
        <f>IF(D213=0,0,D213*100/(C43+L43))</f>
        <v>0</v>
      </c>
      <c r="F213" s="56"/>
      <c r="G213" s="55">
        <f>IF(F213=0,0,F213*100/(D43+M43))</f>
        <v>0</v>
      </c>
      <c r="H213" s="75"/>
      <c r="I213" s="55">
        <f>IF(H213=0,0,H213*100/(E43+N43))</f>
        <v>0</v>
      </c>
      <c r="J213" s="75"/>
      <c r="K213" s="55">
        <f>IF(J213=0,0,J213*100/(F43+O43))</f>
        <v>0</v>
      </c>
      <c r="L213" s="56"/>
      <c r="M213" s="55">
        <f>IF(L213=0,0,L213*100/(G43+P43))</f>
        <v>0</v>
      </c>
      <c r="N213" s="75"/>
      <c r="O213" s="55">
        <f>IF(N213=0,0,N213*100/(H43+Q43))</f>
        <v>0</v>
      </c>
      <c r="P213" s="75"/>
      <c r="Q213" s="55">
        <f>IF(P213=0,0,P213*100/(I43+R43))</f>
        <v>0</v>
      </c>
      <c r="R213" s="75"/>
      <c r="S213" s="57">
        <f>IF(R213=0,0,R213*100/(J43+S43))</f>
        <v>0</v>
      </c>
      <c r="T213" s="73"/>
      <c r="U213" s="73"/>
    </row>
    <row r="214" spans="1:28" x14ac:dyDescent="0.3">
      <c r="A214" s="4"/>
      <c r="B214" s="4"/>
      <c r="C214" s="76"/>
      <c r="D214" s="76"/>
      <c r="E214" s="76"/>
      <c r="F214" s="76"/>
      <c r="G214" s="76"/>
      <c r="H214" s="76"/>
      <c r="I214" s="76"/>
      <c r="J214" s="76"/>
      <c r="K214" s="76"/>
      <c r="L214" s="76"/>
      <c r="M214" s="76"/>
      <c r="N214" s="76"/>
      <c r="O214" s="76"/>
      <c r="P214" s="129"/>
      <c r="Q214" s="129"/>
      <c r="R214" s="129"/>
      <c r="S214" s="129"/>
      <c r="T214" s="129"/>
      <c r="U214" s="129"/>
      <c r="V214" s="129"/>
      <c r="W214" s="129"/>
      <c r="X214" s="129"/>
      <c r="Y214" s="129"/>
    </row>
    <row r="215" spans="1:28" x14ac:dyDescent="0.3">
      <c r="A215" s="374" t="s">
        <v>109</v>
      </c>
      <c r="B215" s="374"/>
      <c r="C215" s="374"/>
      <c r="D215" s="374"/>
      <c r="E215" s="374"/>
      <c r="F215" s="374"/>
      <c r="G215" s="374"/>
      <c r="H215" s="374"/>
      <c r="I215" s="374"/>
      <c r="J215" s="374"/>
      <c r="K215" s="374"/>
      <c r="L215" s="374"/>
      <c r="M215" s="374"/>
      <c r="N215" s="374"/>
      <c r="O215" s="374"/>
      <c r="P215" s="374"/>
      <c r="Q215" s="374"/>
      <c r="R215" s="374"/>
      <c r="S215" s="374"/>
      <c r="T215" s="374"/>
      <c r="U215" s="374"/>
      <c r="V215" s="374"/>
      <c r="W215" s="374"/>
      <c r="X215" s="374"/>
      <c r="Y215" s="374"/>
      <c r="Z215" s="374"/>
      <c r="AA215" s="374"/>
      <c r="AB215" s="374"/>
    </row>
    <row r="216" spans="1:28" x14ac:dyDescent="0.3">
      <c r="A216" s="421" t="s">
        <v>132</v>
      </c>
      <c r="B216" s="375">
        <v>2013</v>
      </c>
      <c r="C216" s="376"/>
      <c r="D216" s="377"/>
      <c r="E216" s="375">
        <v>2014</v>
      </c>
      <c r="F216" s="376"/>
      <c r="G216" s="377"/>
      <c r="H216" s="375">
        <v>2015</v>
      </c>
      <c r="I216" s="376"/>
      <c r="J216" s="377"/>
      <c r="K216" s="375">
        <v>2016</v>
      </c>
      <c r="L216" s="376"/>
      <c r="M216" s="377"/>
      <c r="N216" s="425">
        <v>2017</v>
      </c>
      <c r="O216" s="426"/>
      <c r="P216" s="426"/>
      <c r="Q216" s="426"/>
      <c r="R216" s="426"/>
      <c r="S216" s="427"/>
      <c r="T216" s="375">
        <v>2018</v>
      </c>
      <c r="U216" s="376"/>
      <c r="V216" s="377"/>
      <c r="W216" s="375">
        <v>2019</v>
      </c>
      <c r="X216" s="376"/>
      <c r="Y216" s="377"/>
      <c r="Z216" s="375">
        <v>2020</v>
      </c>
      <c r="AA216" s="376"/>
      <c r="AB216" s="377"/>
    </row>
    <row r="217" spans="1:28" x14ac:dyDescent="0.3">
      <c r="A217" s="422"/>
      <c r="B217" s="378"/>
      <c r="C217" s="379"/>
      <c r="D217" s="380"/>
      <c r="E217" s="378"/>
      <c r="F217" s="379"/>
      <c r="G217" s="380"/>
      <c r="H217" s="378"/>
      <c r="I217" s="379"/>
      <c r="J217" s="380"/>
      <c r="K217" s="378"/>
      <c r="L217" s="379"/>
      <c r="M217" s="380"/>
      <c r="N217" s="425" t="s">
        <v>259</v>
      </c>
      <c r="O217" s="426"/>
      <c r="P217" s="426"/>
      <c r="Q217" s="426" t="s">
        <v>260</v>
      </c>
      <c r="R217" s="426"/>
      <c r="S217" s="427"/>
      <c r="T217" s="378"/>
      <c r="U217" s="379"/>
      <c r="V217" s="380"/>
      <c r="W217" s="378"/>
      <c r="X217" s="379"/>
      <c r="Y217" s="380"/>
      <c r="Z217" s="378"/>
      <c r="AA217" s="379"/>
      <c r="AB217" s="380"/>
    </row>
    <row r="218" spans="1:28" x14ac:dyDescent="0.3">
      <c r="A218" s="422"/>
      <c r="B218" s="77" t="s">
        <v>133</v>
      </c>
      <c r="C218" s="372" t="s">
        <v>134</v>
      </c>
      <c r="D218" s="373"/>
      <c r="E218" s="77" t="s">
        <v>133</v>
      </c>
      <c r="F218" s="372" t="s">
        <v>134</v>
      </c>
      <c r="G218" s="373"/>
      <c r="H218" s="77" t="s">
        <v>133</v>
      </c>
      <c r="I218" s="372" t="s">
        <v>134</v>
      </c>
      <c r="J218" s="373"/>
      <c r="K218" s="77" t="s">
        <v>133</v>
      </c>
      <c r="L218" s="372" t="s">
        <v>134</v>
      </c>
      <c r="M218" s="373"/>
      <c r="N218" s="77" t="s">
        <v>133</v>
      </c>
      <c r="O218" s="372" t="s">
        <v>134</v>
      </c>
      <c r="P218" s="373"/>
      <c r="Q218" s="77" t="s">
        <v>133</v>
      </c>
      <c r="R218" s="372" t="s">
        <v>134</v>
      </c>
      <c r="S218" s="373"/>
      <c r="T218" s="77" t="s">
        <v>133</v>
      </c>
      <c r="U218" s="372" t="s">
        <v>134</v>
      </c>
      <c r="V218" s="373"/>
      <c r="W218" s="77" t="s">
        <v>133</v>
      </c>
      <c r="X218" s="372" t="s">
        <v>134</v>
      </c>
      <c r="Y218" s="373"/>
      <c r="Z218" s="77" t="s">
        <v>133</v>
      </c>
      <c r="AA218" s="372" t="s">
        <v>134</v>
      </c>
      <c r="AB218" s="373"/>
    </row>
    <row r="219" spans="1:28" x14ac:dyDescent="0.3">
      <c r="A219" s="423"/>
      <c r="B219" s="77" t="s">
        <v>135</v>
      </c>
      <c r="C219" s="77" t="s">
        <v>135</v>
      </c>
      <c r="D219" s="77" t="s">
        <v>69</v>
      </c>
      <c r="E219" s="77" t="s">
        <v>135</v>
      </c>
      <c r="F219" s="77" t="s">
        <v>135</v>
      </c>
      <c r="G219" s="77" t="s">
        <v>69</v>
      </c>
      <c r="H219" s="77" t="s">
        <v>135</v>
      </c>
      <c r="I219" s="77" t="s">
        <v>135</v>
      </c>
      <c r="J219" s="77" t="s">
        <v>69</v>
      </c>
      <c r="K219" s="77" t="s">
        <v>135</v>
      </c>
      <c r="L219" s="77" t="s">
        <v>135</v>
      </c>
      <c r="M219" s="77" t="s">
        <v>69</v>
      </c>
      <c r="N219" s="77" t="s">
        <v>135</v>
      </c>
      <c r="O219" s="77" t="s">
        <v>135</v>
      </c>
      <c r="P219" s="77" t="s">
        <v>69</v>
      </c>
      <c r="Q219" s="77" t="s">
        <v>135</v>
      </c>
      <c r="R219" s="77" t="s">
        <v>135</v>
      </c>
      <c r="S219" s="77" t="s">
        <v>69</v>
      </c>
      <c r="T219" s="77" t="s">
        <v>135</v>
      </c>
      <c r="U219" s="77" t="s">
        <v>135</v>
      </c>
      <c r="V219" s="77" t="s">
        <v>69</v>
      </c>
      <c r="W219" s="77" t="s">
        <v>135</v>
      </c>
      <c r="X219" s="77" t="s">
        <v>135</v>
      </c>
      <c r="Y219" s="77" t="s">
        <v>69</v>
      </c>
      <c r="Z219" s="77" t="s">
        <v>135</v>
      </c>
      <c r="AA219" s="77" t="s">
        <v>135</v>
      </c>
      <c r="AB219" s="77" t="s">
        <v>69</v>
      </c>
    </row>
    <row r="220" spans="1:28" s="145" customFormat="1" ht="25.5" x14ac:dyDescent="0.3">
      <c r="A220" s="247" t="s">
        <v>253</v>
      </c>
      <c r="B220" s="189"/>
      <c r="C220" s="190"/>
      <c r="D220" s="65">
        <f t="shared" ref="D220:D238" si="39">IF(C220=0,0,C220*100/B220)</f>
        <v>0</v>
      </c>
      <c r="E220" s="189"/>
      <c r="F220" s="190"/>
      <c r="G220" s="65">
        <f t="shared" ref="G220:G238" si="40">IF(F220=0,0,F220*100/E220)</f>
        <v>0</v>
      </c>
      <c r="H220" s="189"/>
      <c r="I220" s="190"/>
      <c r="J220" s="65">
        <f t="shared" ref="J220:J238" si="41">IF(I220=0,0,I220*100/H220)</f>
        <v>0</v>
      </c>
      <c r="K220" s="189"/>
      <c r="L220" s="190"/>
      <c r="M220" s="65">
        <f t="shared" ref="M220:M238" si="42">IF(L220=0,0,L220*100/K220)</f>
        <v>0</v>
      </c>
      <c r="N220" s="189"/>
      <c r="O220" s="190"/>
      <c r="P220" s="65">
        <f t="shared" ref="P220:P238" si="43">IF(O220=0,0,O220*100/N220)</f>
        <v>0</v>
      </c>
      <c r="Q220" s="189"/>
      <c r="R220" s="190"/>
      <c r="S220" s="65">
        <f t="shared" ref="S220:S238" si="44">IF(R220=0,0,R220*100/Q220)</f>
        <v>0</v>
      </c>
      <c r="T220" s="189"/>
      <c r="U220" s="66"/>
      <c r="V220" s="65">
        <f t="shared" ref="V220:V238" si="45">IF(U220=0,0,U220*100/T220)</f>
        <v>0</v>
      </c>
      <c r="W220" s="189"/>
      <c r="X220" s="66"/>
      <c r="Y220" s="65">
        <f t="shared" ref="Y220:Y238" si="46">IF(X220=0,0,X220*100/W220)</f>
        <v>0</v>
      </c>
      <c r="Z220" s="189"/>
      <c r="AA220" s="66"/>
      <c r="AB220" s="68">
        <f t="shared" ref="AB220:AB238" si="47">IF(AA220=0,0,AA220*100/Z220)</f>
        <v>0</v>
      </c>
    </row>
    <row r="221" spans="1:28" s="145" customFormat="1" ht="25.5" x14ac:dyDescent="0.3">
      <c r="A221" s="152" t="s">
        <v>254</v>
      </c>
      <c r="B221" s="185"/>
      <c r="C221" s="184"/>
      <c r="D221" s="50">
        <f t="shared" si="39"/>
        <v>0</v>
      </c>
      <c r="E221" s="185"/>
      <c r="F221" s="184"/>
      <c r="G221" s="50">
        <f t="shared" si="40"/>
        <v>0</v>
      </c>
      <c r="H221" s="185"/>
      <c r="I221" s="184"/>
      <c r="J221" s="50">
        <f t="shared" si="41"/>
        <v>0</v>
      </c>
      <c r="K221" s="185"/>
      <c r="L221" s="184"/>
      <c r="M221" s="50">
        <f t="shared" si="42"/>
        <v>0</v>
      </c>
      <c r="N221" s="185"/>
      <c r="O221" s="184"/>
      <c r="P221" s="50">
        <f t="shared" si="43"/>
        <v>0</v>
      </c>
      <c r="Q221" s="185"/>
      <c r="R221" s="184"/>
      <c r="S221" s="50">
        <f t="shared" si="44"/>
        <v>0</v>
      </c>
      <c r="T221" s="185"/>
      <c r="U221" s="71"/>
      <c r="V221" s="50">
        <f t="shared" si="45"/>
        <v>0</v>
      </c>
      <c r="W221" s="185"/>
      <c r="X221" s="71"/>
      <c r="Y221" s="50">
        <f t="shared" si="46"/>
        <v>0</v>
      </c>
      <c r="Z221" s="185"/>
      <c r="AA221" s="71"/>
      <c r="AB221" s="51">
        <f t="shared" si="47"/>
        <v>0</v>
      </c>
    </row>
    <row r="222" spans="1:28" ht="25.5" x14ac:dyDescent="0.3">
      <c r="A222" s="164" t="s">
        <v>136</v>
      </c>
      <c r="B222" s="185"/>
      <c r="C222" s="191"/>
      <c r="D222" s="50">
        <f t="shared" si="39"/>
        <v>0</v>
      </c>
      <c r="E222" s="185"/>
      <c r="F222" s="191"/>
      <c r="G222" s="50">
        <f t="shared" si="40"/>
        <v>0</v>
      </c>
      <c r="H222" s="185"/>
      <c r="I222" s="191"/>
      <c r="J222" s="50">
        <f t="shared" si="41"/>
        <v>0</v>
      </c>
      <c r="K222" s="185"/>
      <c r="L222" s="191"/>
      <c r="M222" s="50">
        <f t="shared" si="42"/>
        <v>0</v>
      </c>
      <c r="N222" s="185"/>
      <c r="O222" s="184"/>
      <c r="P222" s="50">
        <f t="shared" si="43"/>
        <v>0</v>
      </c>
      <c r="Q222" s="185"/>
      <c r="R222" s="184"/>
      <c r="S222" s="50">
        <f t="shared" si="44"/>
        <v>0</v>
      </c>
      <c r="T222" s="185"/>
      <c r="U222" s="184"/>
      <c r="V222" s="50">
        <f t="shared" si="45"/>
        <v>0</v>
      </c>
      <c r="W222" s="185"/>
      <c r="X222" s="184"/>
      <c r="Y222" s="50">
        <f t="shared" si="46"/>
        <v>0</v>
      </c>
      <c r="Z222" s="185"/>
      <c r="AA222" s="184"/>
      <c r="AB222" s="51">
        <f t="shared" si="47"/>
        <v>0</v>
      </c>
    </row>
    <row r="223" spans="1:28" ht="25.5" x14ac:dyDescent="0.3">
      <c r="A223" s="164" t="s">
        <v>137</v>
      </c>
      <c r="B223" s="185"/>
      <c r="C223" s="192"/>
      <c r="D223" s="50">
        <f t="shared" si="39"/>
        <v>0</v>
      </c>
      <c r="E223" s="185"/>
      <c r="F223" s="192"/>
      <c r="G223" s="50">
        <f t="shared" si="40"/>
        <v>0</v>
      </c>
      <c r="H223" s="185"/>
      <c r="I223" s="192"/>
      <c r="J223" s="50">
        <f t="shared" si="41"/>
        <v>0</v>
      </c>
      <c r="K223" s="185"/>
      <c r="L223" s="192"/>
      <c r="M223" s="50">
        <f t="shared" si="42"/>
        <v>0</v>
      </c>
      <c r="N223" s="185"/>
      <c r="O223" s="184"/>
      <c r="P223" s="50">
        <f t="shared" si="43"/>
        <v>0</v>
      </c>
      <c r="Q223" s="185"/>
      <c r="R223" s="184"/>
      <c r="S223" s="50">
        <f t="shared" si="44"/>
        <v>0</v>
      </c>
      <c r="T223" s="185"/>
      <c r="U223" s="184"/>
      <c r="V223" s="50">
        <f t="shared" si="45"/>
        <v>0</v>
      </c>
      <c r="W223" s="185"/>
      <c r="X223" s="184"/>
      <c r="Y223" s="50">
        <f t="shared" si="46"/>
        <v>0</v>
      </c>
      <c r="Z223" s="185"/>
      <c r="AA223" s="184"/>
      <c r="AB223" s="51">
        <f t="shared" si="47"/>
        <v>0</v>
      </c>
    </row>
    <row r="224" spans="1:28" ht="25.5" x14ac:dyDescent="0.3">
      <c r="A224" s="164" t="s">
        <v>138</v>
      </c>
      <c r="B224" s="266">
        <f>IF(C222=0,0,(C222+C223))</f>
        <v>0</v>
      </c>
      <c r="C224" s="52"/>
      <c r="D224" s="50">
        <f t="shared" si="39"/>
        <v>0</v>
      </c>
      <c r="E224" s="266">
        <f>IF(F222=0,0,(F222+F223))</f>
        <v>0</v>
      </c>
      <c r="F224" s="52"/>
      <c r="G224" s="50">
        <f t="shared" si="40"/>
        <v>0</v>
      </c>
      <c r="H224" s="266">
        <f>IF(I222=0,0,(I222+I223))</f>
        <v>0</v>
      </c>
      <c r="I224" s="52"/>
      <c r="J224" s="50">
        <f t="shared" si="41"/>
        <v>0</v>
      </c>
      <c r="K224" s="266">
        <f>IF(L222=0,0,(L222+L223))</f>
        <v>0</v>
      </c>
      <c r="L224" s="52"/>
      <c r="M224" s="50">
        <f t="shared" si="42"/>
        <v>0</v>
      </c>
      <c r="N224" s="266">
        <f>IF(O222=0,0,(O222+O223))</f>
        <v>0</v>
      </c>
      <c r="O224" s="71"/>
      <c r="P224" s="50">
        <f t="shared" si="43"/>
        <v>0</v>
      </c>
      <c r="Q224" s="266">
        <f>IF(R222=0,0,(R222+R223))</f>
        <v>0</v>
      </c>
      <c r="R224" s="71"/>
      <c r="S224" s="50">
        <f t="shared" si="44"/>
        <v>0</v>
      </c>
      <c r="T224" s="266">
        <f>IF(U222=0,0,(U222+U223))</f>
        <v>0</v>
      </c>
      <c r="U224" s="71"/>
      <c r="V224" s="50">
        <f t="shared" si="45"/>
        <v>0</v>
      </c>
      <c r="W224" s="266">
        <f>IF(X222=0,0,(X222+X223))</f>
        <v>0</v>
      </c>
      <c r="X224" s="71"/>
      <c r="Y224" s="50">
        <f t="shared" si="46"/>
        <v>0</v>
      </c>
      <c r="Z224" s="266">
        <f>IF(AA222=0,0,(AA222+AA223))</f>
        <v>0</v>
      </c>
      <c r="AA224" s="71"/>
      <c r="AB224" s="51">
        <f t="shared" si="47"/>
        <v>0</v>
      </c>
    </row>
    <row r="225" spans="1:28" ht="25.5" x14ac:dyDescent="0.3">
      <c r="A225" s="152" t="s">
        <v>268</v>
      </c>
      <c r="B225" s="266">
        <f>IF(C222=0,0,C222)</f>
        <v>0</v>
      </c>
      <c r="C225" s="71"/>
      <c r="D225" s="50">
        <f t="shared" si="39"/>
        <v>0</v>
      </c>
      <c r="E225" s="266">
        <f>IF(F222=0,0,F222)</f>
        <v>0</v>
      </c>
      <c r="F225" s="71"/>
      <c r="G225" s="50">
        <f t="shared" si="40"/>
        <v>0</v>
      </c>
      <c r="H225" s="266">
        <f>IF(I222=0,0,I222)</f>
        <v>0</v>
      </c>
      <c r="I225" s="71"/>
      <c r="J225" s="50">
        <f t="shared" si="41"/>
        <v>0</v>
      </c>
      <c r="K225" s="266">
        <f>IF(L222=0,0,L222)</f>
        <v>0</v>
      </c>
      <c r="L225" s="71"/>
      <c r="M225" s="50">
        <f t="shared" si="42"/>
        <v>0</v>
      </c>
      <c r="N225" s="266">
        <f>IF(O222=0,0,O222)</f>
        <v>0</v>
      </c>
      <c r="O225" s="71"/>
      <c r="P225" s="50">
        <f t="shared" si="43"/>
        <v>0</v>
      </c>
      <c r="Q225" s="266">
        <f>IF(R222=0,0,R222)</f>
        <v>0</v>
      </c>
      <c r="R225" s="71"/>
      <c r="S225" s="50">
        <f t="shared" si="44"/>
        <v>0</v>
      </c>
      <c r="T225" s="266">
        <f>IF(U222=0,0,U222)</f>
        <v>0</v>
      </c>
      <c r="U225" s="71"/>
      <c r="V225" s="50">
        <f t="shared" si="45"/>
        <v>0</v>
      </c>
      <c r="W225" s="266">
        <f>IF(X222=0,0,X222)</f>
        <v>0</v>
      </c>
      <c r="X225" s="71"/>
      <c r="Y225" s="50">
        <f t="shared" si="46"/>
        <v>0</v>
      </c>
      <c r="Z225" s="266">
        <f>IF(AA222=0,0,AA222)</f>
        <v>0</v>
      </c>
      <c r="AA225" s="71"/>
      <c r="AB225" s="51">
        <f t="shared" si="47"/>
        <v>0</v>
      </c>
    </row>
    <row r="226" spans="1:28" ht="25.5" x14ac:dyDescent="0.3">
      <c r="A226" s="152" t="s">
        <v>269</v>
      </c>
      <c r="B226" s="266">
        <f>IF(C223=0,0,C223)</f>
        <v>0</v>
      </c>
      <c r="C226" s="71"/>
      <c r="D226" s="50">
        <f t="shared" si="39"/>
        <v>0</v>
      </c>
      <c r="E226" s="266">
        <f>IF(F223=0,0,F223)</f>
        <v>0</v>
      </c>
      <c r="F226" s="71"/>
      <c r="G226" s="50">
        <f t="shared" si="40"/>
        <v>0</v>
      </c>
      <c r="H226" s="266">
        <f>IF(I223=0,0,I223)</f>
        <v>0</v>
      </c>
      <c r="I226" s="71"/>
      <c r="J226" s="50">
        <f t="shared" si="41"/>
        <v>0</v>
      </c>
      <c r="K226" s="266">
        <f>IF(L223=0,0,L223)</f>
        <v>0</v>
      </c>
      <c r="L226" s="71"/>
      <c r="M226" s="50">
        <f t="shared" si="42"/>
        <v>0</v>
      </c>
      <c r="N226" s="266">
        <f>IF(O223=0,0,O223)</f>
        <v>0</v>
      </c>
      <c r="O226" s="71"/>
      <c r="P226" s="50">
        <f t="shared" si="43"/>
        <v>0</v>
      </c>
      <c r="Q226" s="266">
        <f>IF(R223=0,0,R223)</f>
        <v>0</v>
      </c>
      <c r="R226" s="71"/>
      <c r="S226" s="50">
        <f t="shared" si="44"/>
        <v>0</v>
      </c>
      <c r="T226" s="266">
        <f>IF(U223=0,0,U223)</f>
        <v>0</v>
      </c>
      <c r="U226" s="71"/>
      <c r="V226" s="50">
        <f t="shared" si="45"/>
        <v>0</v>
      </c>
      <c r="W226" s="266">
        <f>IF(X223=0,0,X223)</f>
        <v>0</v>
      </c>
      <c r="X226" s="71"/>
      <c r="Y226" s="50">
        <f t="shared" si="46"/>
        <v>0</v>
      </c>
      <c r="Z226" s="266">
        <f>IF(AA223=0,0,AA223)</f>
        <v>0</v>
      </c>
      <c r="AA226" s="71"/>
      <c r="AB226" s="51">
        <f t="shared" si="47"/>
        <v>0</v>
      </c>
    </row>
    <row r="227" spans="1:28" ht="25.5" x14ac:dyDescent="0.3">
      <c r="A227" s="164" t="s">
        <v>139</v>
      </c>
      <c r="B227" s="266">
        <f>IF(C225=0,0,(C225+C226))</f>
        <v>0</v>
      </c>
      <c r="C227" s="71"/>
      <c r="D227" s="50">
        <f t="shared" si="39"/>
        <v>0</v>
      </c>
      <c r="E227" s="266">
        <f>IF(F225=0,0,(F225+F226))</f>
        <v>0</v>
      </c>
      <c r="F227" s="71"/>
      <c r="G227" s="50">
        <f t="shared" si="40"/>
        <v>0</v>
      </c>
      <c r="H227" s="266">
        <f>IF(I225=0,0,(I225+I226))</f>
        <v>0</v>
      </c>
      <c r="I227" s="71"/>
      <c r="J227" s="50">
        <f t="shared" si="41"/>
        <v>0</v>
      </c>
      <c r="K227" s="266">
        <f>IF(L225=0,0,(L225+L226))</f>
        <v>0</v>
      </c>
      <c r="L227" s="71"/>
      <c r="M227" s="50">
        <f t="shared" si="42"/>
        <v>0</v>
      </c>
      <c r="N227" s="266">
        <f>IF(O225=0,0,(O225+O226))</f>
        <v>0</v>
      </c>
      <c r="O227" s="71"/>
      <c r="P227" s="50">
        <f t="shared" si="43"/>
        <v>0</v>
      </c>
      <c r="Q227" s="266">
        <f>IF(R225=0,0,(R225+R226))</f>
        <v>0</v>
      </c>
      <c r="R227" s="71"/>
      <c r="S227" s="50">
        <f t="shared" si="44"/>
        <v>0</v>
      </c>
      <c r="T227" s="266">
        <f>IF(U225=0,0,(U225+U226))</f>
        <v>0</v>
      </c>
      <c r="U227" s="71"/>
      <c r="V227" s="50">
        <f t="shared" si="45"/>
        <v>0</v>
      </c>
      <c r="W227" s="266">
        <f>IF(X225=0,0,(X225+X226))</f>
        <v>0</v>
      </c>
      <c r="X227" s="71"/>
      <c r="Y227" s="50">
        <f t="shared" si="46"/>
        <v>0</v>
      </c>
      <c r="Z227" s="266">
        <f>IF(AA225=0,0,(AA225+AA226))</f>
        <v>0</v>
      </c>
      <c r="AA227" s="71"/>
      <c r="AB227" s="51">
        <f t="shared" si="47"/>
        <v>0</v>
      </c>
    </row>
    <row r="228" spans="1:28" ht="25.5" x14ac:dyDescent="0.3">
      <c r="A228" s="161" t="s">
        <v>255</v>
      </c>
      <c r="B228" s="185"/>
      <c r="C228" s="184"/>
      <c r="D228" s="50">
        <f t="shared" si="39"/>
        <v>0</v>
      </c>
      <c r="E228" s="185"/>
      <c r="F228" s="184"/>
      <c r="G228" s="50">
        <f t="shared" si="40"/>
        <v>0</v>
      </c>
      <c r="H228" s="185"/>
      <c r="I228" s="184"/>
      <c r="J228" s="50">
        <f t="shared" si="41"/>
        <v>0</v>
      </c>
      <c r="K228" s="185"/>
      <c r="L228" s="184"/>
      <c r="M228" s="50">
        <f t="shared" si="42"/>
        <v>0</v>
      </c>
      <c r="N228" s="185"/>
      <c r="O228" s="184"/>
      <c r="P228" s="50">
        <f t="shared" si="43"/>
        <v>0</v>
      </c>
      <c r="Q228" s="185"/>
      <c r="R228" s="184"/>
      <c r="S228" s="50">
        <f t="shared" si="44"/>
        <v>0</v>
      </c>
      <c r="T228" s="185"/>
      <c r="U228" s="71"/>
      <c r="V228" s="50">
        <f t="shared" si="45"/>
        <v>0</v>
      </c>
      <c r="W228" s="185"/>
      <c r="X228" s="71"/>
      <c r="Y228" s="50">
        <f t="shared" si="46"/>
        <v>0</v>
      </c>
      <c r="Z228" s="185"/>
      <c r="AA228" s="71"/>
      <c r="AB228" s="51">
        <f t="shared" si="47"/>
        <v>0</v>
      </c>
    </row>
    <row r="229" spans="1:28" ht="25.5" x14ac:dyDescent="0.3">
      <c r="A229" s="161" t="s">
        <v>256</v>
      </c>
      <c r="B229" s="185"/>
      <c r="C229" s="184"/>
      <c r="D229" s="50">
        <f t="shared" si="39"/>
        <v>0</v>
      </c>
      <c r="E229" s="185"/>
      <c r="F229" s="184"/>
      <c r="G229" s="50">
        <f t="shared" si="40"/>
        <v>0</v>
      </c>
      <c r="H229" s="185"/>
      <c r="I229" s="184"/>
      <c r="J229" s="50">
        <f t="shared" si="41"/>
        <v>0</v>
      </c>
      <c r="K229" s="185"/>
      <c r="L229" s="184"/>
      <c r="M229" s="50">
        <f t="shared" si="42"/>
        <v>0</v>
      </c>
      <c r="N229" s="185"/>
      <c r="O229" s="184"/>
      <c r="P229" s="50">
        <f t="shared" si="43"/>
        <v>0</v>
      </c>
      <c r="Q229" s="185"/>
      <c r="R229" s="184"/>
      <c r="S229" s="50">
        <f t="shared" si="44"/>
        <v>0</v>
      </c>
      <c r="T229" s="185"/>
      <c r="U229" s="71"/>
      <c r="V229" s="50">
        <f t="shared" si="45"/>
        <v>0</v>
      </c>
      <c r="W229" s="185"/>
      <c r="X229" s="71"/>
      <c r="Y229" s="50">
        <f t="shared" si="46"/>
        <v>0</v>
      </c>
      <c r="Z229" s="185"/>
      <c r="AA229" s="71"/>
      <c r="AB229" s="51">
        <f t="shared" si="47"/>
        <v>0</v>
      </c>
    </row>
    <row r="230" spans="1:28" ht="25.5" x14ac:dyDescent="0.3">
      <c r="A230" s="164" t="s">
        <v>140</v>
      </c>
      <c r="B230" s="185"/>
      <c r="C230" s="184"/>
      <c r="D230" s="50">
        <f t="shared" si="39"/>
        <v>0</v>
      </c>
      <c r="E230" s="185"/>
      <c r="F230" s="184"/>
      <c r="G230" s="50">
        <f t="shared" si="40"/>
        <v>0</v>
      </c>
      <c r="H230" s="185"/>
      <c r="I230" s="184"/>
      <c r="J230" s="50">
        <f t="shared" si="41"/>
        <v>0</v>
      </c>
      <c r="K230" s="185"/>
      <c r="L230" s="184"/>
      <c r="M230" s="50">
        <f t="shared" si="42"/>
        <v>0</v>
      </c>
      <c r="N230" s="185"/>
      <c r="O230" s="71"/>
      <c r="P230" s="50">
        <f t="shared" si="43"/>
        <v>0</v>
      </c>
      <c r="Q230" s="185"/>
      <c r="R230" s="71"/>
      <c r="S230" s="50">
        <f t="shared" si="44"/>
        <v>0</v>
      </c>
      <c r="T230" s="185"/>
      <c r="U230" s="71"/>
      <c r="V230" s="50">
        <f t="shared" si="45"/>
        <v>0</v>
      </c>
      <c r="W230" s="185"/>
      <c r="X230" s="71"/>
      <c r="Y230" s="50">
        <f t="shared" si="46"/>
        <v>0</v>
      </c>
      <c r="Z230" s="185"/>
      <c r="AA230" s="71"/>
      <c r="AB230" s="51">
        <f t="shared" si="47"/>
        <v>0</v>
      </c>
    </row>
    <row r="231" spans="1:28" ht="25.5" x14ac:dyDescent="0.3">
      <c r="A231" s="164" t="s">
        <v>141</v>
      </c>
      <c r="B231" s="185"/>
      <c r="C231" s="184"/>
      <c r="D231" s="50">
        <f t="shared" si="39"/>
        <v>0</v>
      </c>
      <c r="E231" s="185"/>
      <c r="F231" s="184"/>
      <c r="G231" s="50">
        <f t="shared" si="40"/>
        <v>0</v>
      </c>
      <c r="H231" s="185"/>
      <c r="I231" s="184"/>
      <c r="J231" s="50">
        <f t="shared" si="41"/>
        <v>0</v>
      </c>
      <c r="K231" s="185"/>
      <c r="L231" s="184"/>
      <c r="M231" s="50">
        <f t="shared" si="42"/>
        <v>0</v>
      </c>
      <c r="N231" s="185"/>
      <c r="O231" s="71"/>
      <c r="P231" s="50">
        <f t="shared" si="43"/>
        <v>0</v>
      </c>
      <c r="Q231" s="185"/>
      <c r="R231" s="71"/>
      <c r="S231" s="50">
        <f t="shared" si="44"/>
        <v>0</v>
      </c>
      <c r="T231" s="185"/>
      <c r="U231" s="71"/>
      <c r="V231" s="50">
        <f t="shared" si="45"/>
        <v>0</v>
      </c>
      <c r="W231" s="185"/>
      <c r="X231" s="71"/>
      <c r="Y231" s="50">
        <f t="shared" si="46"/>
        <v>0</v>
      </c>
      <c r="Z231" s="185"/>
      <c r="AA231" s="71"/>
      <c r="AB231" s="51">
        <f t="shared" si="47"/>
        <v>0</v>
      </c>
    </row>
    <row r="232" spans="1:28" ht="25.5" x14ac:dyDescent="0.3">
      <c r="A232" s="152" t="s">
        <v>142</v>
      </c>
      <c r="B232" s="266">
        <f>IF(C230=0,0,(C230+C231))</f>
        <v>0</v>
      </c>
      <c r="C232" s="71"/>
      <c r="D232" s="50">
        <f t="shared" si="39"/>
        <v>0</v>
      </c>
      <c r="E232" s="266">
        <f>IF(F230=0,0,(F230+F231))</f>
        <v>0</v>
      </c>
      <c r="F232" s="71"/>
      <c r="G232" s="50">
        <f t="shared" si="40"/>
        <v>0</v>
      </c>
      <c r="H232" s="266">
        <f>IF(I230=0,0,(I230+I231))</f>
        <v>0</v>
      </c>
      <c r="I232" s="71"/>
      <c r="J232" s="50">
        <f t="shared" si="41"/>
        <v>0</v>
      </c>
      <c r="K232" s="266">
        <f>IF(L230=0,0,(L230+L231))</f>
        <v>0</v>
      </c>
      <c r="L232" s="71"/>
      <c r="M232" s="50">
        <f t="shared" si="42"/>
        <v>0</v>
      </c>
      <c r="N232" s="266">
        <f>IF(O230=0,0,(O230+O231))</f>
        <v>0</v>
      </c>
      <c r="O232" s="71"/>
      <c r="P232" s="50">
        <f t="shared" si="43"/>
        <v>0</v>
      </c>
      <c r="Q232" s="266">
        <f>IF(R230=0,0,(R230+R231))</f>
        <v>0</v>
      </c>
      <c r="R232" s="71"/>
      <c r="S232" s="50">
        <f t="shared" si="44"/>
        <v>0</v>
      </c>
      <c r="T232" s="266">
        <f>IF(U230=0,0,(U230+U231))</f>
        <v>0</v>
      </c>
      <c r="U232" s="71"/>
      <c r="V232" s="50">
        <f t="shared" si="45"/>
        <v>0</v>
      </c>
      <c r="W232" s="266">
        <f>IF(X230=0,0,(X230+X231))</f>
        <v>0</v>
      </c>
      <c r="X232" s="71"/>
      <c r="Y232" s="50">
        <f t="shared" si="46"/>
        <v>0</v>
      </c>
      <c r="Z232" s="266">
        <f>IF(AA230=0,0,(AA230+AA231))</f>
        <v>0</v>
      </c>
      <c r="AA232" s="71"/>
      <c r="AB232" s="51">
        <f t="shared" si="47"/>
        <v>0</v>
      </c>
    </row>
    <row r="233" spans="1:28" ht="25.5" x14ac:dyDescent="0.3">
      <c r="A233" s="152" t="s">
        <v>270</v>
      </c>
      <c r="B233" s="266">
        <f>IF(C230=0,0,C230)</f>
        <v>0</v>
      </c>
      <c r="C233" s="71"/>
      <c r="D233" s="50">
        <f t="shared" si="39"/>
        <v>0</v>
      </c>
      <c r="E233" s="266">
        <f>IF(F230=0,0,F230)</f>
        <v>0</v>
      </c>
      <c r="F233" s="71"/>
      <c r="G233" s="50">
        <f t="shared" si="40"/>
        <v>0</v>
      </c>
      <c r="H233" s="266">
        <f>IF(I230=0,0,I230)</f>
        <v>0</v>
      </c>
      <c r="I233" s="71"/>
      <c r="J233" s="50">
        <f t="shared" si="41"/>
        <v>0</v>
      </c>
      <c r="K233" s="266">
        <f>IF(L230=0,0,L230)</f>
        <v>0</v>
      </c>
      <c r="L233" s="71"/>
      <c r="M233" s="50">
        <f t="shared" si="42"/>
        <v>0</v>
      </c>
      <c r="N233" s="266">
        <f>IF(O230=0,0,O230)</f>
        <v>0</v>
      </c>
      <c r="O233" s="71"/>
      <c r="P233" s="50">
        <f t="shared" si="43"/>
        <v>0</v>
      </c>
      <c r="Q233" s="266">
        <f>IF(R230=0,0,R230)</f>
        <v>0</v>
      </c>
      <c r="R233" s="71"/>
      <c r="S233" s="50">
        <f t="shared" si="44"/>
        <v>0</v>
      </c>
      <c r="T233" s="266">
        <f>IF(U230=0,0,U230)</f>
        <v>0</v>
      </c>
      <c r="U233" s="71"/>
      <c r="V233" s="50">
        <f t="shared" si="45"/>
        <v>0</v>
      </c>
      <c r="W233" s="266">
        <f>IF(X230=0,0,X230)</f>
        <v>0</v>
      </c>
      <c r="X233" s="71"/>
      <c r="Y233" s="50">
        <f t="shared" si="46"/>
        <v>0</v>
      </c>
      <c r="Z233" s="266">
        <f>IF(AA230=0,0,AA230)</f>
        <v>0</v>
      </c>
      <c r="AA233" s="71"/>
      <c r="AB233" s="51">
        <f t="shared" si="47"/>
        <v>0</v>
      </c>
    </row>
    <row r="234" spans="1:28" ht="25.5" x14ac:dyDescent="0.3">
      <c r="A234" s="152" t="s">
        <v>271</v>
      </c>
      <c r="B234" s="266">
        <f>IF(C231=0,0,C231)</f>
        <v>0</v>
      </c>
      <c r="C234" s="71"/>
      <c r="D234" s="50">
        <f t="shared" si="39"/>
        <v>0</v>
      </c>
      <c r="E234" s="266">
        <f>IF(F231=0,0,F231)</f>
        <v>0</v>
      </c>
      <c r="F234" s="71"/>
      <c r="G234" s="50">
        <f t="shared" si="40"/>
        <v>0</v>
      </c>
      <c r="H234" s="266">
        <f>IF(I231=0,0,I231)</f>
        <v>0</v>
      </c>
      <c r="I234" s="71"/>
      <c r="J234" s="50">
        <f t="shared" si="41"/>
        <v>0</v>
      </c>
      <c r="K234" s="266">
        <f>IF(L231=0,0,L231)</f>
        <v>0</v>
      </c>
      <c r="L234" s="71"/>
      <c r="M234" s="50">
        <f t="shared" si="42"/>
        <v>0</v>
      </c>
      <c r="N234" s="266">
        <f>IF(O231=0,0,O231)</f>
        <v>0</v>
      </c>
      <c r="O234" s="71"/>
      <c r="P234" s="50">
        <f t="shared" si="43"/>
        <v>0</v>
      </c>
      <c r="Q234" s="266">
        <f>IF(R231=0,0,R231)</f>
        <v>0</v>
      </c>
      <c r="R234" s="71"/>
      <c r="S234" s="50">
        <f t="shared" si="44"/>
        <v>0</v>
      </c>
      <c r="T234" s="266">
        <f>IF(U231=0,0,U231)</f>
        <v>0</v>
      </c>
      <c r="U234" s="71"/>
      <c r="V234" s="50">
        <f t="shared" si="45"/>
        <v>0</v>
      </c>
      <c r="W234" s="266">
        <f>IF(X231=0,0,X231)</f>
        <v>0</v>
      </c>
      <c r="X234" s="71"/>
      <c r="Y234" s="50">
        <f t="shared" si="46"/>
        <v>0</v>
      </c>
      <c r="Z234" s="266">
        <f>IF(AA231=0,0,AA231)</f>
        <v>0</v>
      </c>
      <c r="AA234" s="71"/>
      <c r="AB234" s="51">
        <f t="shared" si="47"/>
        <v>0</v>
      </c>
    </row>
    <row r="235" spans="1:28" ht="25.5" x14ac:dyDescent="0.3">
      <c r="A235" s="152" t="s">
        <v>143</v>
      </c>
      <c r="B235" s="266">
        <f>IF(C233=0,0,(C233+C234))</f>
        <v>0</v>
      </c>
      <c r="C235" s="71"/>
      <c r="D235" s="50">
        <f t="shared" si="39"/>
        <v>0</v>
      </c>
      <c r="E235" s="266">
        <f>IF(F233=0,0,(F233+F234))</f>
        <v>0</v>
      </c>
      <c r="F235" s="71"/>
      <c r="G235" s="50">
        <f t="shared" si="40"/>
        <v>0</v>
      </c>
      <c r="H235" s="266">
        <f>IF(I233=0,0,(I233+I234))</f>
        <v>0</v>
      </c>
      <c r="I235" s="71"/>
      <c r="J235" s="50">
        <f t="shared" si="41"/>
        <v>0</v>
      </c>
      <c r="K235" s="266">
        <f>IF(L233=0,0,(L233+L234))</f>
        <v>0</v>
      </c>
      <c r="L235" s="71"/>
      <c r="M235" s="50">
        <f t="shared" si="42"/>
        <v>0</v>
      </c>
      <c r="N235" s="266">
        <f>IF(O233=0,0,(O233+O234))</f>
        <v>0</v>
      </c>
      <c r="O235" s="71"/>
      <c r="P235" s="50">
        <f t="shared" si="43"/>
        <v>0</v>
      </c>
      <c r="Q235" s="266">
        <f>IF(R233=0,0,(R233+R234))</f>
        <v>0</v>
      </c>
      <c r="R235" s="71"/>
      <c r="S235" s="50">
        <f t="shared" si="44"/>
        <v>0</v>
      </c>
      <c r="T235" s="266">
        <f>IF(U233=0,0,(U233+U234))</f>
        <v>0</v>
      </c>
      <c r="U235" s="71"/>
      <c r="V235" s="50">
        <f t="shared" si="45"/>
        <v>0</v>
      </c>
      <c r="W235" s="266">
        <f>IF(X233=0,0,(X233+X234))</f>
        <v>0</v>
      </c>
      <c r="X235" s="71"/>
      <c r="Y235" s="50">
        <f t="shared" si="46"/>
        <v>0</v>
      </c>
      <c r="Z235" s="266">
        <f>IF(AA233=0,0,(AA233+AA234))</f>
        <v>0</v>
      </c>
      <c r="AA235" s="71"/>
      <c r="AB235" s="51">
        <f t="shared" si="47"/>
        <v>0</v>
      </c>
    </row>
    <row r="236" spans="1:28" x14ac:dyDescent="0.3">
      <c r="A236" s="16" t="s">
        <v>144</v>
      </c>
      <c r="B236" s="71"/>
      <c r="C236" s="71"/>
      <c r="D236" s="50">
        <f t="shared" si="39"/>
        <v>0</v>
      </c>
      <c r="E236" s="71"/>
      <c r="F236" s="71"/>
      <c r="G236" s="50">
        <f t="shared" si="40"/>
        <v>0</v>
      </c>
      <c r="H236" s="52"/>
      <c r="I236" s="71"/>
      <c r="J236" s="50">
        <f t="shared" si="41"/>
        <v>0</v>
      </c>
      <c r="K236" s="71"/>
      <c r="L236" s="71"/>
      <c r="M236" s="50">
        <f t="shared" si="42"/>
        <v>0</v>
      </c>
      <c r="N236" s="69"/>
      <c r="O236" s="71"/>
      <c r="P236" s="50">
        <f t="shared" si="43"/>
        <v>0</v>
      </c>
      <c r="Q236" s="69"/>
      <c r="R236" s="71"/>
      <c r="S236" s="50">
        <f t="shared" si="44"/>
        <v>0</v>
      </c>
      <c r="T236" s="71"/>
      <c r="U236" s="71"/>
      <c r="V236" s="50">
        <f t="shared" si="45"/>
        <v>0</v>
      </c>
      <c r="W236" s="71"/>
      <c r="X236" s="71"/>
      <c r="Y236" s="50">
        <f t="shared" si="46"/>
        <v>0</v>
      </c>
      <c r="Z236" s="71"/>
      <c r="AA236" s="71"/>
      <c r="AB236" s="51">
        <f t="shared" si="47"/>
        <v>0</v>
      </c>
    </row>
    <row r="237" spans="1:28" ht="25.5" x14ac:dyDescent="0.3">
      <c r="A237" s="152" t="s">
        <v>272</v>
      </c>
      <c r="B237" s="71"/>
      <c r="C237" s="71"/>
      <c r="D237" s="50">
        <f t="shared" si="39"/>
        <v>0</v>
      </c>
      <c r="E237" s="71"/>
      <c r="F237" s="71"/>
      <c r="G237" s="50">
        <f t="shared" si="40"/>
        <v>0</v>
      </c>
      <c r="H237" s="52"/>
      <c r="I237" s="71"/>
      <c r="J237" s="50">
        <f t="shared" si="41"/>
        <v>0</v>
      </c>
      <c r="K237" s="71"/>
      <c r="L237" s="71"/>
      <c r="M237" s="50">
        <f t="shared" si="42"/>
        <v>0</v>
      </c>
      <c r="N237" s="69"/>
      <c r="O237" s="71"/>
      <c r="P237" s="50">
        <f t="shared" si="43"/>
        <v>0</v>
      </c>
      <c r="Q237" s="69"/>
      <c r="R237" s="71"/>
      <c r="S237" s="50">
        <f t="shared" si="44"/>
        <v>0</v>
      </c>
      <c r="T237" s="71"/>
      <c r="U237" s="71"/>
      <c r="V237" s="50">
        <f t="shared" si="45"/>
        <v>0</v>
      </c>
      <c r="W237" s="71"/>
      <c r="X237" s="71"/>
      <c r="Y237" s="50">
        <f t="shared" si="46"/>
        <v>0</v>
      </c>
      <c r="Z237" s="71"/>
      <c r="AA237" s="71"/>
      <c r="AB237" s="51">
        <f t="shared" si="47"/>
        <v>0</v>
      </c>
    </row>
    <row r="238" spans="1:28" x14ac:dyDescent="0.3">
      <c r="A238" s="248" t="s">
        <v>146</v>
      </c>
      <c r="B238" s="75"/>
      <c r="C238" s="75"/>
      <c r="D238" s="55">
        <f t="shared" si="39"/>
        <v>0</v>
      </c>
      <c r="E238" s="75"/>
      <c r="F238" s="75"/>
      <c r="G238" s="55">
        <f t="shared" si="40"/>
        <v>0</v>
      </c>
      <c r="H238" s="56"/>
      <c r="I238" s="75"/>
      <c r="J238" s="55">
        <f t="shared" si="41"/>
        <v>0</v>
      </c>
      <c r="K238" s="75"/>
      <c r="L238" s="75"/>
      <c r="M238" s="55">
        <f t="shared" si="42"/>
        <v>0</v>
      </c>
      <c r="N238" s="74"/>
      <c r="O238" s="75"/>
      <c r="P238" s="55">
        <f t="shared" si="43"/>
        <v>0</v>
      </c>
      <c r="Q238" s="74"/>
      <c r="R238" s="75"/>
      <c r="S238" s="55">
        <f t="shared" si="44"/>
        <v>0</v>
      </c>
      <c r="T238" s="75"/>
      <c r="U238" s="75"/>
      <c r="V238" s="55">
        <f t="shared" si="45"/>
        <v>0</v>
      </c>
      <c r="W238" s="75"/>
      <c r="X238" s="75"/>
      <c r="Y238" s="55">
        <f t="shared" si="46"/>
        <v>0</v>
      </c>
      <c r="Z238" s="75"/>
      <c r="AA238" s="75"/>
      <c r="AB238" s="57">
        <f t="shared" si="47"/>
        <v>0</v>
      </c>
    </row>
    <row r="239" spans="1:28" x14ac:dyDescent="0.3">
      <c r="A239" s="418" t="s">
        <v>147</v>
      </c>
      <c r="B239" s="418"/>
      <c r="C239" s="418"/>
      <c r="D239" s="418"/>
      <c r="E239" s="418"/>
      <c r="F239" s="418"/>
      <c r="G239" s="418"/>
      <c r="H239" s="418"/>
      <c r="I239" s="418"/>
      <c r="J239" s="418"/>
      <c r="K239" s="418"/>
      <c r="L239" s="418"/>
      <c r="M239" s="418"/>
      <c r="N239" s="418"/>
      <c r="O239" s="418"/>
      <c r="P239" s="418"/>
      <c r="Q239" s="418"/>
      <c r="R239" s="418"/>
      <c r="S239" s="418"/>
      <c r="T239" s="418"/>
      <c r="U239" s="418"/>
      <c r="V239" s="418"/>
      <c r="W239" s="418"/>
      <c r="X239" s="418"/>
      <c r="Y239" s="418"/>
    </row>
    <row r="240" spans="1:28" x14ac:dyDescent="0.3">
      <c r="A240" s="419" t="s">
        <v>148</v>
      </c>
      <c r="B240" s="419"/>
      <c r="C240" s="419"/>
      <c r="D240" s="419"/>
      <c r="E240" s="419"/>
      <c r="F240" s="419"/>
      <c r="G240" s="419"/>
      <c r="H240" s="419"/>
      <c r="I240" s="419"/>
      <c r="J240" s="419"/>
      <c r="K240" s="419"/>
      <c r="L240" s="419"/>
      <c r="M240" s="419"/>
      <c r="N240" s="419"/>
      <c r="O240" s="419"/>
      <c r="P240" s="419"/>
      <c r="Q240" s="419"/>
      <c r="R240" s="419"/>
      <c r="S240" s="419"/>
      <c r="T240" s="419"/>
      <c r="U240" s="419"/>
      <c r="V240" s="419"/>
      <c r="W240" s="419"/>
      <c r="X240" s="419"/>
      <c r="Y240" s="419"/>
    </row>
    <row r="241" spans="1:25" x14ac:dyDescent="0.3">
      <c r="A241" s="420" t="s">
        <v>149</v>
      </c>
      <c r="B241" s="420"/>
      <c r="C241" s="420"/>
      <c r="D241" s="420"/>
      <c r="E241" s="420"/>
      <c r="F241" s="420"/>
      <c r="G241" s="420"/>
      <c r="H241" s="420"/>
      <c r="I241" s="420"/>
      <c r="J241" s="420"/>
      <c r="K241" s="420"/>
      <c r="L241" s="420"/>
      <c r="M241" s="420"/>
      <c r="N241" s="420"/>
      <c r="O241" s="420"/>
      <c r="P241" s="420"/>
      <c r="Q241" s="420"/>
      <c r="R241" s="420"/>
      <c r="S241" s="420"/>
      <c r="T241" s="420"/>
      <c r="U241" s="420"/>
      <c r="V241" s="420"/>
      <c r="W241" s="420"/>
      <c r="X241" s="420"/>
      <c r="Y241" s="420"/>
    </row>
    <row r="242" spans="1:25" x14ac:dyDescent="0.3">
      <c r="A242" s="439" t="s">
        <v>150</v>
      </c>
      <c r="B242" s="439"/>
      <c r="C242" s="439"/>
      <c r="D242" s="439"/>
      <c r="E242" s="439"/>
      <c r="F242" s="439"/>
      <c r="G242" s="439"/>
      <c r="H242" s="439"/>
      <c r="I242" s="439"/>
      <c r="J242" s="439"/>
      <c r="K242" s="439"/>
      <c r="L242" s="439"/>
      <c r="M242" s="439"/>
      <c r="N242" s="439"/>
      <c r="O242" s="439"/>
      <c r="P242" s="439"/>
      <c r="Q242" s="439"/>
      <c r="R242" s="439"/>
      <c r="S242" s="439"/>
      <c r="T242" s="439"/>
      <c r="U242" s="439"/>
      <c r="V242" s="439"/>
      <c r="W242" s="439"/>
      <c r="X242" s="439"/>
      <c r="Y242" s="439"/>
    </row>
    <row r="243" spans="1:25" x14ac:dyDescent="0.3">
      <c r="A243" s="439" t="s">
        <v>151</v>
      </c>
      <c r="B243" s="439"/>
      <c r="C243" s="439"/>
      <c r="D243" s="439"/>
      <c r="E243" s="439"/>
      <c r="F243" s="439"/>
      <c r="G243" s="439"/>
      <c r="H243" s="439"/>
      <c r="I243" s="439"/>
      <c r="J243" s="439"/>
      <c r="K243" s="439"/>
      <c r="L243" s="439"/>
      <c r="M243" s="439"/>
      <c r="N243" s="439"/>
      <c r="O243" s="439"/>
      <c r="P243" s="439"/>
      <c r="Q243" s="439"/>
      <c r="R243" s="439"/>
      <c r="S243" s="439"/>
      <c r="T243" s="439"/>
      <c r="U243" s="439"/>
      <c r="V243" s="439"/>
      <c r="W243" s="439"/>
      <c r="X243" s="439"/>
      <c r="Y243" s="439"/>
    </row>
    <row r="244" spans="1:25" x14ac:dyDescent="0.3">
      <c r="A244" s="246"/>
      <c r="B244" s="246"/>
      <c r="C244" s="246"/>
      <c r="D244" s="246"/>
      <c r="E244" s="246"/>
      <c r="F244" s="246"/>
      <c r="G244" s="246"/>
      <c r="H244" s="246"/>
      <c r="I244" s="246"/>
      <c r="J244" s="246"/>
      <c r="K244" s="246"/>
      <c r="L244" s="246"/>
      <c r="M244" s="246"/>
      <c r="N244" s="246"/>
      <c r="O244" s="246"/>
      <c r="P244" s="246"/>
      <c r="Q244" s="246"/>
      <c r="R244" s="246"/>
      <c r="S244" s="246"/>
      <c r="T244" s="246"/>
      <c r="U244" s="246"/>
      <c r="V244" s="246"/>
      <c r="W244" s="246"/>
      <c r="X244" s="246"/>
      <c r="Y244" s="246"/>
    </row>
    <row r="245" spans="1:25" x14ac:dyDescent="0.3">
      <c r="A245" s="197" t="s">
        <v>152</v>
      </c>
      <c r="B245" s="198"/>
      <c r="C245" s="198"/>
      <c r="D245" s="269"/>
      <c r="E245" s="269"/>
      <c r="F245" s="269"/>
      <c r="G245" s="269"/>
      <c r="H245" s="269"/>
      <c r="I245" s="269"/>
      <c r="J245" s="269"/>
      <c r="K245" s="269"/>
      <c r="L245" s="269"/>
      <c r="M245" s="269"/>
      <c r="N245" s="269"/>
      <c r="O245" s="269"/>
      <c r="P245" s="269"/>
      <c r="Q245" s="269"/>
      <c r="R245" s="269"/>
      <c r="S245" s="269"/>
    </row>
    <row r="246" spans="1:25" x14ac:dyDescent="0.3">
      <c r="A246" s="394" t="s">
        <v>67</v>
      </c>
      <c r="B246" s="371">
        <v>2013</v>
      </c>
      <c r="C246" s="330"/>
      <c r="D246" s="371">
        <v>2014</v>
      </c>
      <c r="E246" s="371"/>
      <c r="F246" s="371">
        <v>2015</v>
      </c>
      <c r="G246" s="371"/>
      <c r="H246" s="371">
        <v>2016</v>
      </c>
      <c r="I246" s="371"/>
      <c r="J246" s="330">
        <v>2017</v>
      </c>
      <c r="K246" s="358"/>
      <c r="L246" s="358"/>
      <c r="M246" s="331"/>
      <c r="N246" s="371">
        <v>2018</v>
      </c>
      <c r="O246" s="371"/>
      <c r="P246" s="371">
        <v>2018</v>
      </c>
      <c r="Q246" s="371"/>
      <c r="R246" s="371">
        <v>2018</v>
      </c>
      <c r="S246" s="371"/>
    </row>
    <row r="247" spans="1:25" x14ac:dyDescent="0.3">
      <c r="A247" s="440"/>
      <c r="B247" s="371"/>
      <c r="C247" s="330"/>
      <c r="D247" s="371"/>
      <c r="E247" s="371"/>
      <c r="F247" s="371"/>
      <c r="G247" s="371"/>
      <c r="H247" s="371"/>
      <c r="I247" s="371"/>
      <c r="J247" s="371" t="s">
        <v>259</v>
      </c>
      <c r="K247" s="371"/>
      <c r="L247" s="371" t="s">
        <v>260</v>
      </c>
      <c r="M247" s="371"/>
      <c r="N247" s="371"/>
      <c r="O247" s="371"/>
      <c r="P247" s="371"/>
      <c r="Q247" s="371"/>
      <c r="R247" s="371"/>
      <c r="S247" s="371"/>
    </row>
    <row r="248" spans="1:25" x14ac:dyDescent="0.3">
      <c r="A248" s="440"/>
      <c r="B248" s="267" t="s">
        <v>90</v>
      </c>
      <c r="C248" s="268" t="s">
        <v>69</v>
      </c>
      <c r="D248" s="267" t="s">
        <v>90</v>
      </c>
      <c r="E248" s="267" t="s">
        <v>69</v>
      </c>
      <c r="F248" s="267" t="s">
        <v>90</v>
      </c>
      <c r="G248" s="267" t="s">
        <v>69</v>
      </c>
      <c r="H248" s="267" t="s">
        <v>90</v>
      </c>
      <c r="I248" s="267" t="s">
        <v>69</v>
      </c>
      <c r="J248" s="267" t="s">
        <v>90</v>
      </c>
      <c r="K248" s="267" t="s">
        <v>69</v>
      </c>
      <c r="L248" s="267" t="s">
        <v>90</v>
      </c>
      <c r="M248" s="267" t="s">
        <v>69</v>
      </c>
      <c r="N248" s="267" t="s">
        <v>90</v>
      </c>
      <c r="O248" s="267" t="s">
        <v>69</v>
      </c>
      <c r="P248" s="267" t="s">
        <v>90</v>
      </c>
      <c r="Q248" s="267" t="s">
        <v>69</v>
      </c>
      <c r="R248" s="267" t="s">
        <v>90</v>
      </c>
      <c r="S248" s="267" t="s">
        <v>69</v>
      </c>
    </row>
    <row r="249" spans="1:25" x14ac:dyDescent="0.3">
      <c r="A249" s="113" t="s">
        <v>153</v>
      </c>
      <c r="B249" s="368"/>
      <c r="C249" s="368"/>
      <c r="D249" s="368"/>
      <c r="E249" s="368"/>
      <c r="F249" s="368"/>
      <c r="G249" s="368"/>
      <c r="H249" s="368"/>
      <c r="I249" s="368"/>
      <c r="J249" s="368"/>
      <c r="K249" s="368"/>
      <c r="L249" s="368"/>
      <c r="M249" s="368"/>
      <c r="N249" s="368"/>
      <c r="O249" s="368"/>
      <c r="P249" s="368"/>
      <c r="Q249" s="368"/>
      <c r="R249" s="368"/>
      <c r="S249" s="369"/>
    </row>
    <row r="250" spans="1:25" x14ac:dyDescent="0.3">
      <c r="A250" s="114" t="s">
        <v>154</v>
      </c>
      <c r="B250" s="49"/>
      <c r="C250" s="50">
        <f>IF(B250=0,0,B250*100/(B250+B251+B252))</f>
        <v>0</v>
      </c>
      <c r="D250" s="49"/>
      <c r="E250" s="50">
        <f t="shared" ref="E250" si="48">IF(D250=0,0,D250*100/(D250+D251+D252))</f>
        <v>0</v>
      </c>
      <c r="F250" s="52"/>
      <c r="G250" s="50">
        <f t="shared" ref="G250" si="49">IF(F250=0,0,F250*100/(F250+F251+F252))</f>
        <v>0</v>
      </c>
      <c r="H250" s="49"/>
      <c r="I250" s="50">
        <f t="shared" ref="I250" si="50">IF(H250=0,0,H250*100/(H250+H251+H252))</f>
        <v>0</v>
      </c>
      <c r="J250" s="49"/>
      <c r="K250" s="50">
        <f t="shared" ref="K250" si="51">IF(J250=0,0,J250*100/(J250+J251+J252))</f>
        <v>0</v>
      </c>
      <c r="L250" s="49"/>
      <c r="M250" s="50">
        <f t="shared" ref="M250" si="52">IF(L250=0,0,L250*100/(L250+L251+L252))</f>
        <v>0</v>
      </c>
      <c r="N250" s="49"/>
      <c r="O250" s="50">
        <f t="shared" ref="O250" si="53">IF(N250=0,0,N250*100/(N250+N251+N252))</f>
        <v>0</v>
      </c>
      <c r="P250" s="49"/>
      <c r="Q250" s="50">
        <f t="shared" ref="Q250" si="54">IF(P250=0,0,P250*100/(P250+P251+P252))</f>
        <v>0</v>
      </c>
      <c r="R250" s="49"/>
      <c r="S250" s="51">
        <f t="shared" ref="S250" si="55">IF(R250=0,0,R250*100/(R250+R251+R252))</f>
        <v>0</v>
      </c>
    </row>
    <row r="251" spans="1:25" x14ac:dyDescent="0.3">
      <c r="A251" s="114" t="s">
        <v>155</v>
      </c>
      <c r="B251" s="49"/>
      <c r="C251" s="50">
        <f>IF(B251=0,0,B251*100/(B250+B251+B252))</f>
        <v>0</v>
      </c>
      <c r="D251" s="49"/>
      <c r="E251" s="50">
        <f t="shared" ref="E251" si="56">IF(D251=0,0,D251*100/(D250+D251+D252))</f>
        <v>0</v>
      </c>
      <c r="F251" s="52"/>
      <c r="G251" s="50">
        <f t="shared" ref="G251" si="57">IF(F251=0,0,F251*100/(F250+F251+F252))</f>
        <v>0</v>
      </c>
      <c r="H251" s="49"/>
      <c r="I251" s="50">
        <f t="shared" ref="I251" si="58">IF(H251=0,0,H251*100/(H250+H251+H252))</f>
        <v>0</v>
      </c>
      <c r="J251" s="49"/>
      <c r="K251" s="50">
        <f t="shared" ref="K251" si="59">IF(J251=0,0,J251*100/(J250+J251+J252))</f>
        <v>0</v>
      </c>
      <c r="L251" s="49"/>
      <c r="M251" s="50">
        <f t="shared" ref="M251" si="60">IF(L251=0,0,L251*100/(L250+L251+L252))</f>
        <v>0</v>
      </c>
      <c r="N251" s="49"/>
      <c r="O251" s="50">
        <f t="shared" ref="O251" si="61">IF(N251=0,0,N251*100/(N250+N251+N252))</f>
        <v>0</v>
      </c>
      <c r="P251" s="49"/>
      <c r="Q251" s="50">
        <f t="shared" ref="Q251" si="62">IF(P251=0,0,P251*100/(P250+P251+P252))</f>
        <v>0</v>
      </c>
      <c r="R251" s="49"/>
      <c r="S251" s="51">
        <f t="shared" ref="S251" si="63">IF(R251=0,0,R251*100/(R250+R251+R252))</f>
        <v>0</v>
      </c>
    </row>
    <row r="252" spans="1:25" x14ac:dyDescent="0.3">
      <c r="A252" s="114" t="s">
        <v>156</v>
      </c>
      <c r="B252" s="49"/>
      <c r="C252" s="50">
        <f>IF(B252=0,0,B252*100/(B250+B251+B252))</f>
        <v>0</v>
      </c>
      <c r="D252" s="49"/>
      <c r="E252" s="50">
        <f t="shared" ref="E252" si="64">IF(D252=0,0,D252*100/(D250+D251+D252))</f>
        <v>0</v>
      </c>
      <c r="F252" s="52"/>
      <c r="G252" s="50">
        <f t="shared" ref="G252" si="65">IF(F252=0,0,F252*100/(F250+F251+F252))</f>
        <v>0</v>
      </c>
      <c r="H252" s="49"/>
      <c r="I252" s="50">
        <f t="shared" ref="I252" si="66">IF(H252=0,0,H252*100/(H250+H251+H252))</f>
        <v>0</v>
      </c>
      <c r="J252" s="49"/>
      <c r="K252" s="50">
        <f t="shared" ref="K252" si="67">IF(J252=0,0,J252*100/(J250+J251+J252))</f>
        <v>0</v>
      </c>
      <c r="L252" s="49"/>
      <c r="M252" s="50">
        <f t="shared" ref="M252" si="68">IF(L252=0,0,L252*100/(L250+L251+L252))</f>
        <v>0</v>
      </c>
      <c r="N252" s="49"/>
      <c r="O252" s="50">
        <f t="shared" ref="O252" si="69">IF(N252=0,0,N252*100/(N250+N251+N252))</f>
        <v>0</v>
      </c>
      <c r="P252" s="49"/>
      <c r="Q252" s="50">
        <f t="shared" ref="Q252" si="70">IF(P252=0,0,P252*100/(P250+P251+P252))</f>
        <v>0</v>
      </c>
      <c r="R252" s="49"/>
      <c r="S252" s="51">
        <f t="shared" ref="S252" si="71">IF(R252=0,0,R252*100/(R250+R251+R252))</f>
        <v>0</v>
      </c>
    </row>
    <row r="253" spans="1:25" x14ac:dyDescent="0.3">
      <c r="A253" s="180" t="s">
        <v>157</v>
      </c>
      <c r="B253" s="367">
        <f>SUM(B250:B252)</f>
        <v>0</v>
      </c>
      <c r="C253" s="367"/>
      <c r="D253" s="367">
        <f t="shared" ref="D253" si="72">SUM(D250:D252)</f>
        <v>0</v>
      </c>
      <c r="E253" s="367"/>
      <c r="F253" s="367">
        <f t="shared" ref="F253" si="73">SUM(F250:F252)</f>
        <v>0</v>
      </c>
      <c r="G253" s="367"/>
      <c r="H253" s="367">
        <f t="shared" ref="H253" si="74">SUM(H250:H252)</f>
        <v>0</v>
      </c>
      <c r="I253" s="367"/>
      <c r="J253" s="367">
        <f t="shared" ref="J253" si="75">SUM(J250:J252)</f>
        <v>0</v>
      </c>
      <c r="K253" s="367"/>
      <c r="L253" s="367">
        <f t="shared" ref="L253" si="76">SUM(L250:L252)</f>
        <v>0</v>
      </c>
      <c r="M253" s="367"/>
      <c r="N253" s="367">
        <f t="shared" ref="N253" si="77">SUM(N250:N252)</f>
        <v>0</v>
      </c>
      <c r="O253" s="367"/>
      <c r="P253" s="367">
        <f t="shared" ref="P253" si="78">SUM(P250:P252)</f>
        <v>0</v>
      </c>
      <c r="Q253" s="367"/>
      <c r="R253" s="367">
        <f t="shared" ref="R253" si="79">SUM(R250:R252)</f>
        <v>0</v>
      </c>
      <c r="S253" s="370"/>
    </row>
    <row r="254" spans="1:25" x14ac:dyDescent="0.3">
      <c r="A254" s="4"/>
      <c r="B254" s="78"/>
      <c r="C254" s="76"/>
      <c r="D254" s="78"/>
      <c r="E254" s="76"/>
      <c r="F254" s="78"/>
      <c r="G254" s="76"/>
      <c r="H254" s="78"/>
      <c r="I254" s="76"/>
      <c r="J254" s="78"/>
      <c r="K254" s="76"/>
      <c r="L254" s="76"/>
      <c r="M254" s="76"/>
      <c r="N254" s="78"/>
      <c r="O254" s="76"/>
      <c r="P254" s="78"/>
      <c r="Q254" s="76"/>
    </row>
    <row r="255" spans="1:25" x14ac:dyDescent="0.3">
      <c r="A255" s="20" t="s">
        <v>158</v>
      </c>
      <c r="B255" s="199"/>
      <c r="C255" s="199"/>
      <c r="D255" s="199"/>
      <c r="E255" s="199"/>
      <c r="F255" s="199"/>
      <c r="G255" s="199"/>
      <c r="H255" s="199"/>
      <c r="I255" s="199"/>
      <c r="J255" s="199"/>
      <c r="K255" s="199"/>
      <c r="L255" s="199"/>
      <c r="M255" s="199"/>
      <c r="N255" s="199"/>
      <c r="O255" s="200"/>
      <c r="P255" s="199"/>
      <c r="Q255" s="200"/>
      <c r="R255" s="199"/>
      <c r="S255" s="200"/>
    </row>
    <row r="256" spans="1:25" x14ac:dyDescent="0.3">
      <c r="A256" s="436" t="s">
        <v>67</v>
      </c>
      <c r="B256" s="359">
        <v>2013</v>
      </c>
      <c r="C256" s="359"/>
      <c r="D256" s="359">
        <v>2014</v>
      </c>
      <c r="E256" s="359"/>
      <c r="F256" s="359">
        <v>2015</v>
      </c>
      <c r="G256" s="359"/>
      <c r="H256" s="359">
        <v>2016</v>
      </c>
      <c r="I256" s="359"/>
      <c r="J256" s="360">
        <v>2017</v>
      </c>
      <c r="K256" s="362"/>
      <c r="L256" s="362"/>
      <c r="M256" s="361"/>
      <c r="N256" s="359">
        <v>2018</v>
      </c>
      <c r="O256" s="359"/>
      <c r="P256" s="359">
        <v>2019</v>
      </c>
      <c r="Q256" s="359"/>
      <c r="R256" s="359">
        <v>2020</v>
      </c>
      <c r="S256" s="359"/>
    </row>
    <row r="257" spans="1:19" x14ac:dyDescent="0.3">
      <c r="A257" s="437"/>
      <c r="B257" s="359"/>
      <c r="C257" s="359"/>
      <c r="D257" s="359"/>
      <c r="E257" s="359"/>
      <c r="F257" s="359"/>
      <c r="G257" s="359"/>
      <c r="H257" s="359"/>
      <c r="I257" s="359"/>
      <c r="J257" s="360" t="s">
        <v>259</v>
      </c>
      <c r="K257" s="361"/>
      <c r="L257" s="360" t="s">
        <v>260</v>
      </c>
      <c r="M257" s="361"/>
      <c r="N257" s="359"/>
      <c r="O257" s="359"/>
      <c r="P257" s="359"/>
      <c r="Q257" s="359"/>
      <c r="R257" s="359"/>
      <c r="S257" s="359"/>
    </row>
    <row r="258" spans="1:19" x14ac:dyDescent="0.3">
      <c r="A258" s="438"/>
      <c r="B258" s="271" t="s">
        <v>159</v>
      </c>
      <c r="C258" s="271" t="s">
        <v>160</v>
      </c>
      <c r="D258" s="271" t="s">
        <v>159</v>
      </c>
      <c r="E258" s="271" t="s">
        <v>160</v>
      </c>
      <c r="F258" s="271" t="s">
        <v>159</v>
      </c>
      <c r="G258" s="271" t="s">
        <v>160</v>
      </c>
      <c r="H258" s="271" t="s">
        <v>159</v>
      </c>
      <c r="I258" s="271" t="s">
        <v>160</v>
      </c>
      <c r="J258" s="271" t="s">
        <v>159</v>
      </c>
      <c r="K258" s="271" t="s">
        <v>160</v>
      </c>
      <c r="L258" s="271" t="s">
        <v>159</v>
      </c>
      <c r="M258" s="271" t="s">
        <v>160</v>
      </c>
      <c r="N258" s="271" t="s">
        <v>159</v>
      </c>
      <c r="O258" s="271" t="s">
        <v>160</v>
      </c>
      <c r="P258" s="271" t="s">
        <v>159</v>
      </c>
      <c r="Q258" s="271" t="s">
        <v>160</v>
      </c>
      <c r="R258" s="271" t="s">
        <v>159</v>
      </c>
      <c r="S258" s="271" t="s">
        <v>160</v>
      </c>
    </row>
    <row r="259" spans="1:19" x14ac:dyDescent="0.3">
      <c r="A259" s="1" t="s">
        <v>161</v>
      </c>
      <c r="B259" s="59"/>
      <c r="C259" s="59"/>
      <c r="D259" s="59"/>
      <c r="E259" s="59"/>
      <c r="F259" s="59"/>
      <c r="G259" s="59"/>
      <c r="H259" s="59"/>
      <c r="I259" s="59"/>
      <c r="J259" s="59"/>
      <c r="K259" s="59"/>
      <c r="L259" s="59"/>
      <c r="M259" s="59"/>
      <c r="N259" s="59"/>
      <c r="O259" s="59"/>
      <c r="P259" s="59"/>
      <c r="Q259" s="59"/>
      <c r="R259" s="59"/>
      <c r="S259" s="80"/>
    </row>
    <row r="260" spans="1:19" x14ac:dyDescent="0.3">
      <c r="A260" s="16" t="s">
        <v>162</v>
      </c>
      <c r="B260" s="49"/>
      <c r="C260" s="49"/>
      <c r="D260" s="49"/>
      <c r="E260" s="49"/>
      <c r="F260" s="49"/>
      <c r="G260" s="49"/>
      <c r="H260" s="49"/>
      <c r="I260" s="49"/>
      <c r="J260" s="49"/>
      <c r="K260" s="49"/>
      <c r="L260" s="49"/>
      <c r="M260" s="49"/>
      <c r="N260" s="49"/>
      <c r="O260" s="49"/>
      <c r="P260" s="49"/>
      <c r="Q260" s="49"/>
      <c r="R260" s="49"/>
      <c r="S260" s="81"/>
    </row>
    <row r="261" spans="1:19" x14ac:dyDescent="0.3">
      <c r="A261" s="16" t="s">
        <v>163</v>
      </c>
      <c r="B261" s="49"/>
      <c r="C261" s="49"/>
      <c r="D261" s="49"/>
      <c r="E261" s="49"/>
      <c r="F261" s="49"/>
      <c r="G261" s="49"/>
      <c r="H261" s="49"/>
      <c r="I261" s="49"/>
      <c r="J261" s="49"/>
      <c r="K261" s="49"/>
      <c r="L261" s="49"/>
      <c r="M261" s="49"/>
      <c r="N261" s="49"/>
      <c r="O261" s="49"/>
      <c r="P261" s="49"/>
      <c r="Q261" s="49"/>
      <c r="R261" s="49"/>
      <c r="S261" s="81"/>
    </row>
    <row r="262" spans="1:19" x14ac:dyDescent="0.3">
      <c r="A262" s="3" t="s">
        <v>257</v>
      </c>
      <c r="B262" s="82">
        <f t="shared" ref="B262:S262" si="80">SUM(B259:B261)</f>
        <v>0</v>
      </c>
      <c r="C262" s="82">
        <f t="shared" si="80"/>
        <v>0</v>
      </c>
      <c r="D262" s="82">
        <f t="shared" si="80"/>
        <v>0</v>
      </c>
      <c r="E262" s="82">
        <f t="shared" si="80"/>
        <v>0</v>
      </c>
      <c r="F262" s="82">
        <f t="shared" si="80"/>
        <v>0</v>
      </c>
      <c r="G262" s="82">
        <f t="shared" si="80"/>
        <v>0</v>
      </c>
      <c r="H262" s="82">
        <f t="shared" si="80"/>
        <v>0</v>
      </c>
      <c r="I262" s="82">
        <f t="shared" si="80"/>
        <v>0</v>
      </c>
      <c r="J262" s="82">
        <f t="shared" si="80"/>
        <v>0</v>
      </c>
      <c r="K262" s="82">
        <f t="shared" si="80"/>
        <v>0</v>
      </c>
      <c r="L262" s="82">
        <f t="shared" si="80"/>
        <v>0</v>
      </c>
      <c r="M262" s="82">
        <f t="shared" si="80"/>
        <v>0</v>
      </c>
      <c r="N262" s="82">
        <f t="shared" si="80"/>
        <v>0</v>
      </c>
      <c r="O262" s="121">
        <f t="shared" si="80"/>
        <v>0</v>
      </c>
      <c r="P262" s="82">
        <f t="shared" si="80"/>
        <v>0</v>
      </c>
      <c r="Q262" s="121">
        <f t="shared" si="80"/>
        <v>0</v>
      </c>
      <c r="R262" s="82">
        <f t="shared" si="80"/>
        <v>0</v>
      </c>
      <c r="S262" s="121">
        <f t="shared" si="80"/>
        <v>0</v>
      </c>
    </row>
    <row r="263" spans="1:19" x14ac:dyDescent="0.3">
      <c r="A263" s="45" t="s">
        <v>19</v>
      </c>
    </row>
    <row r="264" spans="1:19" x14ac:dyDescent="0.3">
      <c r="A264" s="45"/>
    </row>
    <row r="265" spans="1:19" x14ac:dyDescent="0.3">
      <c r="A265" s="363" t="s">
        <v>67</v>
      </c>
      <c r="B265" s="363">
        <v>2013</v>
      </c>
      <c r="C265" s="363">
        <v>2014</v>
      </c>
      <c r="D265" s="363">
        <v>2015</v>
      </c>
      <c r="E265" s="363">
        <v>2016</v>
      </c>
      <c r="F265" s="365">
        <v>2017</v>
      </c>
      <c r="G265" s="366"/>
      <c r="H265" s="363">
        <v>2018</v>
      </c>
      <c r="I265" s="363">
        <v>2019</v>
      </c>
      <c r="J265" s="363">
        <v>2020</v>
      </c>
    </row>
    <row r="266" spans="1:19" x14ac:dyDescent="0.3">
      <c r="A266" s="461"/>
      <c r="B266" s="364"/>
      <c r="C266" s="364"/>
      <c r="D266" s="364"/>
      <c r="E266" s="364"/>
      <c r="F266" s="249" t="s">
        <v>259</v>
      </c>
      <c r="G266" s="249" t="s">
        <v>260</v>
      </c>
      <c r="H266" s="364"/>
      <c r="I266" s="364"/>
      <c r="J266" s="364"/>
    </row>
    <row r="267" spans="1:19" x14ac:dyDescent="0.3">
      <c r="A267" s="364"/>
      <c r="B267" s="83" t="s">
        <v>69</v>
      </c>
      <c r="C267" s="83" t="s">
        <v>69</v>
      </c>
      <c r="D267" s="83" t="s">
        <v>69</v>
      </c>
      <c r="E267" s="83" t="s">
        <v>69</v>
      </c>
      <c r="F267" s="83" t="s">
        <v>69</v>
      </c>
      <c r="G267" s="83"/>
      <c r="H267" s="83" t="s">
        <v>69</v>
      </c>
      <c r="I267" s="83" t="s">
        <v>69</v>
      </c>
      <c r="J267" s="83" t="s">
        <v>69</v>
      </c>
    </row>
    <row r="268" spans="1:19" x14ac:dyDescent="0.3">
      <c r="A268" s="153" t="s">
        <v>165</v>
      </c>
      <c r="B268" s="272">
        <f>IFERROR(B259*100/T76,0)</f>
        <v>0</v>
      </c>
      <c r="C268" s="272">
        <f>IFERROR(D259*100/U76,0)</f>
        <v>0</v>
      </c>
      <c r="D268" s="272">
        <f>IFERROR(F259*100/V76,0)</f>
        <v>0</v>
      </c>
      <c r="E268" s="272">
        <f>IFERROR(H259*100/W76,0)</f>
        <v>0</v>
      </c>
      <c r="F268" s="272">
        <f>IFERROR(J259*100/X76,0)</f>
        <v>0</v>
      </c>
      <c r="G268" s="272">
        <f>IFERROR(K259*100/Y76,0)</f>
        <v>0</v>
      </c>
      <c r="H268" s="272">
        <f>IFERROR(N259*100/Z76,0)</f>
        <v>0</v>
      </c>
      <c r="I268" s="272">
        <f>IFERROR(O259*100/AA76,0)</f>
        <v>0</v>
      </c>
      <c r="J268" s="273">
        <f>IFERROR(P259*100/AB76,0)</f>
        <v>0</v>
      </c>
    </row>
    <row r="269" spans="1:19" x14ac:dyDescent="0.3">
      <c r="A269" s="155" t="s">
        <v>166</v>
      </c>
      <c r="B269" s="274">
        <f>IFERROR(B260*100/D100,0)</f>
        <v>0</v>
      </c>
      <c r="C269" s="274">
        <f>IFERROR(D260*100/G100,0)</f>
        <v>0</v>
      </c>
      <c r="D269" s="274">
        <f>IFERROR(F260*100/J100,0)</f>
        <v>0</v>
      </c>
      <c r="E269" s="274">
        <f>IFERROR(H260*100/M100,0)</f>
        <v>0</v>
      </c>
      <c r="F269" s="274">
        <f>IFERROR(J260*100/P100,0)</f>
        <v>0</v>
      </c>
      <c r="G269" s="274">
        <f>IFERROR(K260*100/S100,0)</f>
        <v>0</v>
      </c>
      <c r="H269" s="274">
        <f>IFERROR(N260*100/V100,0)</f>
        <v>0</v>
      </c>
      <c r="I269" s="274">
        <f>IFERROR(O260*100/Y100,0)</f>
        <v>0</v>
      </c>
      <c r="J269" s="275">
        <f>IFERROR(P260*100/AB100,0)</f>
        <v>0</v>
      </c>
    </row>
    <row r="270" spans="1:19" x14ac:dyDescent="0.3">
      <c r="A270" s="45" t="s">
        <v>19</v>
      </c>
      <c r="B270" s="129"/>
      <c r="C270" s="129"/>
      <c r="D270" s="129"/>
      <c r="E270" s="129"/>
      <c r="F270" s="129"/>
      <c r="G270" s="129"/>
      <c r="H270" s="129"/>
      <c r="I270" s="129"/>
    </row>
    <row r="271" spans="1:19" customFormat="1" ht="14.25" x14ac:dyDescent="0.2"/>
    <row r="272" spans="1:19" x14ac:dyDescent="0.3">
      <c r="A272" s="363" t="s">
        <v>67</v>
      </c>
      <c r="B272" s="468">
        <v>2013</v>
      </c>
      <c r="C272" s="469"/>
      <c r="D272" s="468">
        <v>2014</v>
      </c>
      <c r="E272" s="469"/>
      <c r="F272" s="468">
        <v>2015</v>
      </c>
      <c r="G272" s="469"/>
      <c r="H272" s="468">
        <v>2016</v>
      </c>
      <c r="I272" s="469"/>
      <c r="J272" s="365">
        <v>2017</v>
      </c>
      <c r="K272" s="467"/>
      <c r="L272" s="467"/>
      <c r="M272" s="366"/>
      <c r="N272" s="468">
        <v>2018</v>
      </c>
      <c r="O272" s="469"/>
      <c r="P272" s="468">
        <v>2019</v>
      </c>
      <c r="Q272" s="469"/>
      <c r="R272" s="468">
        <v>2020</v>
      </c>
      <c r="S272" s="469"/>
    </row>
    <row r="273" spans="1:28" x14ac:dyDescent="0.3">
      <c r="A273" s="461"/>
      <c r="B273" s="470"/>
      <c r="C273" s="471"/>
      <c r="D273" s="470"/>
      <c r="E273" s="471"/>
      <c r="F273" s="470"/>
      <c r="G273" s="471"/>
      <c r="H273" s="470"/>
      <c r="I273" s="471"/>
      <c r="J273" s="365" t="s">
        <v>259</v>
      </c>
      <c r="K273" s="467"/>
      <c r="L273" s="467" t="s">
        <v>260</v>
      </c>
      <c r="M273" s="366"/>
      <c r="N273" s="470"/>
      <c r="O273" s="471"/>
      <c r="P273" s="470"/>
      <c r="Q273" s="471"/>
      <c r="R273" s="470"/>
      <c r="S273" s="471"/>
    </row>
    <row r="274" spans="1:28" x14ac:dyDescent="0.3">
      <c r="A274" s="364"/>
      <c r="B274" s="83" t="s">
        <v>167</v>
      </c>
      <c r="C274" s="83" t="s">
        <v>69</v>
      </c>
      <c r="D274" s="83" t="s">
        <v>167</v>
      </c>
      <c r="E274" s="83" t="s">
        <v>69</v>
      </c>
      <c r="F274" s="83" t="s">
        <v>167</v>
      </c>
      <c r="G274" s="83" t="s">
        <v>69</v>
      </c>
      <c r="H274" s="83" t="s">
        <v>167</v>
      </c>
      <c r="I274" s="83" t="s">
        <v>69</v>
      </c>
      <c r="J274" s="83" t="s">
        <v>167</v>
      </c>
      <c r="K274" s="83" t="s">
        <v>69</v>
      </c>
      <c r="L274" s="83" t="s">
        <v>167</v>
      </c>
      <c r="M274" s="83" t="s">
        <v>69</v>
      </c>
      <c r="N274" s="83" t="s">
        <v>167</v>
      </c>
      <c r="O274" s="83" t="s">
        <v>69</v>
      </c>
      <c r="P274" s="83" t="s">
        <v>167</v>
      </c>
      <c r="Q274" s="83" t="s">
        <v>69</v>
      </c>
      <c r="R274" s="83" t="s">
        <v>167</v>
      </c>
      <c r="S274" s="83" t="s">
        <v>69</v>
      </c>
    </row>
    <row r="275" spans="1:28" x14ac:dyDescent="0.3">
      <c r="A275" s="193" t="s">
        <v>168</v>
      </c>
      <c r="B275" s="156"/>
      <c r="C275" s="276">
        <f>IF(B275=0,0,B275*100/B261)</f>
        <v>0</v>
      </c>
      <c r="D275" s="156"/>
      <c r="E275" s="276">
        <f>IF(D275=0,0,D275*100/D261)</f>
        <v>0</v>
      </c>
      <c r="F275" s="156"/>
      <c r="G275" s="276">
        <f>IF(F275=0,0,F275*100/F261)</f>
        <v>0</v>
      </c>
      <c r="H275" s="156"/>
      <c r="I275" s="276">
        <f>IF(H275=0,0,H275*100/H261)</f>
        <v>0</v>
      </c>
      <c r="J275" s="156"/>
      <c r="K275" s="276">
        <f>IF(J275=0,0,J275*100/J261)</f>
        <v>0</v>
      </c>
      <c r="L275" s="156"/>
      <c r="M275" s="276">
        <f>IF(L275=0,0,L275*100/L261)</f>
        <v>0</v>
      </c>
      <c r="N275" s="156"/>
      <c r="O275" s="277">
        <f>IF(N275=0,0,N275*100/N261)</f>
        <v>0</v>
      </c>
      <c r="P275" s="156"/>
      <c r="Q275" s="277">
        <f>IF(P275=0,0,P275*100/P261)</f>
        <v>0</v>
      </c>
      <c r="R275" s="156"/>
      <c r="S275" s="277">
        <f>IF(R275=0,0,R275*100/R261)</f>
        <v>0</v>
      </c>
      <c r="T275" s="157"/>
      <c r="U275" s="157"/>
      <c r="V275" s="157"/>
      <c r="W275" s="157"/>
      <c r="X275" s="157"/>
      <c r="Y275" s="157"/>
      <c r="Z275" s="157"/>
    </row>
    <row r="276" spans="1:28" customFormat="1" ht="14.25" x14ac:dyDescent="0.2">
      <c r="A276" s="466" t="s">
        <v>19</v>
      </c>
      <c r="B276" s="466"/>
      <c r="C276" s="466"/>
      <c r="D276" s="466"/>
      <c r="E276" s="466"/>
      <c r="F276" s="466"/>
      <c r="G276" s="466"/>
      <c r="H276" s="466"/>
      <c r="I276" s="466"/>
      <c r="J276" s="466"/>
      <c r="K276" s="466"/>
      <c r="L276" s="466"/>
      <c r="M276" s="466"/>
      <c r="N276" s="466"/>
      <c r="O276" s="466"/>
      <c r="P276" s="466"/>
      <c r="Q276" s="466"/>
      <c r="R276" s="466"/>
      <c r="S276" s="466"/>
      <c r="T276" s="466"/>
      <c r="U276" s="466"/>
      <c r="V276" s="466"/>
      <c r="W276" s="466"/>
      <c r="X276" s="466"/>
      <c r="Y276" s="466"/>
      <c r="Z276" s="466"/>
      <c r="AA276" s="466"/>
      <c r="AB276" s="466"/>
    </row>
    <row r="277" spans="1:28" x14ac:dyDescent="0.3">
      <c r="A277" s="45"/>
      <c r="B277" s="129"/>
      <c r="C277" s="129"/>
      <c r="D277" s="129"/>
      <c r="E277" s="129"/>
      <c r="F277" s="129"/>
      <c r="G277" s="129"/>
      <c r="H277" s="129"/>
      <c r="I277" s="129"/>
    </row>
    <row r="278" spans="1:28" x14ac:dyDescent="0.3">
      <c r="A278" s="351" t="s">
        <v>174</v>
      </c>
      <c r="B278" s="351"/>
      <c r="C278" s="351"/>
      <c r="D278" s="351"/>
      <c r="E278" s="351"/>
      <c r="F278" s="351"/>
      <c r="G278" s="351"/>
      <c r="H278" s="351"/>
      <c r="I278" s="351"/>
      <c r="J278" s="351"/>
      <c r="K278" s="351"/>
      <c r="L278" s="351"/>
      <c r="M278" s="351"/>
      <c r="N278" s="351"/>
      <c r="O278" s="351"/>
      <c r="P278" s="351"/>
      <c r="Q278" s="351"/>
      <c r="R278" s="351"/>
      <c r="S278" s="351"/>
    </row>
    <row r="279" spans="1:28" x14ac:dyDescent="0.3">
      <c r="A279" s="384" t="s">
        <v>175</v>
      </c>
      <c r="B279" s="371">
        <v>2013</v>
      </c>
      <c r="C279" s="371"/>
      <c r="D279" s="371"/>
      <c r="E279" s="371"/>
      <c r="F279" s="371"/>
      <c r="G279" s="371"/>
      <c r="H279" s="371">
        <v>2014</v>
      </c>
      <c r="I279" s="371"/>
      <c r="J279" s="371"/>
      <c r="K279" s="371"/>
      <c r="L279" s="371"/>
      <c r="M279" s="371"/>
      <c r="N279" s="460">
        <v>2015</v>
      </c>
      <c r="O279" s="460"/>
      <c r="P279" s="460"/>
      <c r="Q279" s="460"/>
      <c r="R279" s="460"/>
      <c r="S279" s="460"/>
    </row>
    <row r="280" spans="1:28" ht="57" customHeight="1" x14ac:dyDescent="0.3">
      <c r="A280" s="384"/>
      <c r="B280" s="92" t="s">
        <v>176</v>
      </c>
      <c r="C280" s="92" t="s">
        <v>177</v>
      </c>
      <c r="D280" s="92" t="s">
        <v>178</v>
      </c>
      <c r="E280" s="347" t="s">
        <v>179</v>
      </c>
      <c r="F280" s="349" t="s">
        <v>180</v>
      </c>
      <c r="G280" s="349" t="s">
        <v>181</v>
      </c>
      <c r="H280" s="92" t="s">
        <v>176</v>
      </c>
      <c r="I280" s="92" t="s">
        <v>177</v>
      </c>
      <c r="J280" s="92" t="s">
        <v>178</v>
      </c>
      <c r="K280" s="347" t="s">
        <v>182</v>
      </c>
      <c r="L280" s="349" t="s">
        <v>180</v>
      </c>
      <c r="M280" s="349" t="s">
        <v>181</v>
      </c>
      <c r="N280" s="92" t="s">
        <v>176</v>
      </c>
      <c r="O280" s="92" t="s">
        <v>177</v>
      </c>
      <c r="P280" s="92" t="s">
        <v>178</v>
      </c>
      <c r="Q280" s="347" t="s">
        <v>182</v>
      </c>
      <c r="R280" s="349" t="s">
        <v>180</v>
      </c>
      <c r="S280" s="349" t="s">
        <v>181</v>
      </c>
    </row>
    <row r="281" spans="1:28" x14ac:dyDescent="0.3">
      <c r="A281" s="384"/>
      <c r="B281" s="252" t="s">
        <v>183</v>
      </c>
      <c r="C281" s="252" t="s">
        <v>184</v>
      </c>
      <c r="D281" s="252" t="s">
        <v>185</v>
      </c>
      <c r="E281" s="348"/>
      <c r="F281" s="350"/>
      <c r="G281" s="350"/>
      <c r="H281" s="252" t="s">
        <v>183</v>
      </c>
      <c r="I281" s="252" t="s">
        <v>184</v>
      </c>
      <c r="J281" s="252" t="s">
        <v>185</v>
      </c>
      <c r="K281" s="348"/>
      <c r="L281" s="350"/>
      <c r="M281" s="350"/>
      <c r="N281" s="252" t="s">
        <v>183</v>
      </c>
      <c r="O281" s="252" t="s">
        <v>184</v>
      </c>
      <c r="P281" s="252" t="s">
        <v>185</v>
      </c>
      <c r="Q281" s="348"/>
      <c r="R281" s="350"/>
      <c r="S281" s="350"/>
    </row>
    <row r="282" spans="1:28" x14ac:dyDescent="0.3">
      <c r="A282" s="165" t="s">
        <v>25</v>
      </c>
      <c r="B282" s="141">
        <f t="shared" ref="B282:B289" si="81">+B83+K83+T83</f>
        <v>0</v>
      </c>
      <c r="C282" s="59"/>
      <c r="D282" s="59"/>
      <c r="E282" s="59"/>
      <c r="F282" s="65">
        <f>IF(C282=0,0,C282/B282)</f>
        <v>0</v>
      </c>
      <c r="G282" s="65">
        <f>IF(D282=0,0,D282/B282)</f>
        <v>0</v>
      </c>
      <c r="H282" s="141">
        <f t="shared" ref="H282:H289" si="82">+C83+L83+U83</f>
        <v>0</v>
      </c>
      <c r="I282" s="59"/>
      <c r="J282" s="59"/>
      <c r="K282" s="59"/>
      <c r="L282" s="65">
        <f>IF(I282=0,0,I282/H282)</f>
        <v>0</v>
      </c>
      <c r="M282" s="65">
        <f>IF(J282=0,0,J282/H282)</f>
        <v>0</v>
      </c>
      <c r="N282" s="141">
        <f t="shared" ref="N282:N289" si="83">+D83+M83+V83</f>
        <v>0</v>
      </c>
      <c r="O282" s="67"/>
      <c r="P282" s="67"/>
      <c r="Q282" s="67"/>
      <c r="R282" s="65">
        <f>IF(O282=0,0,O282/N282)</f>
        <v>0</v>
      </c>
      <c r="S282" s="68">
        <f>IF(P282=0,0,P282/N282)</f>
        <v>0</v>
      </c>
    </row>
    <row r="283" spans="1:28" x14ac:dyDescent="0.3">
      <c r="A283" s="166" t="s">
        <v>26</v>
      </c>
      <c r="B283" s="53">
        <f t="shared" si="81"/>
        <v>0</v>
      </c>
      <c r="C283" s="49"/>
      <c r="D283" s="49"/>
      <c r="E283" s="49"/>
      <c r="F283" s="50">
        <f t="shared" ref="F283:F289" si="84">IF(C283=0,0,C283/B283)</f>
        <v>0</v>
      </c>
      <c r="G283" s="50">
        <f t="shared" ref="G283:G289" si="85">IF(D283=0,0,D283/B283)</f>
        <v>0</v>
      </c>
      <c r="H283" s="53">
        <f t="shared" si="82"/>
        <v>0</v>
      </c>
      <c r="I283" s="49"/>
      <c r="J283" s="49"/>
      <c r="K283" s="49"/>
      <c r="L283" s="50">
        <f t="shared" ref="L283:L289" si="86">IF(I283=0,0,I283/H283)</f>
        <v>0</v>
      </c>
      <c r="M283" s="50">
        <f t="shared" ref="M283:M289" si="87">IF(J283=0,0,J283/H283)</f>
        <v>0</v>
      </c>
      <c r="N283" s="53">
        <f t="shared" si="83"/>
        <v>0</v>
      </c>
      <c r="O283" s="52"/>
      <c r="P283" s="52"/>
      <c r="Q283" s="52"/>
      <c r="R283" s="50">
        <f t="shared" ref="R283:R289" si="88">IF(O283=0,0,O283/N283)</f>
        <v>0</v>
      </c>
      <c r="S283" s="51">
        <f t="shared" ref="S283:S289" si="89">IF(P283=0,0,P283/N283)</f>
        <v>0</v>
      </c>
    </row>
    <row r="284" spans="1:28" x14ac:dyDescent="0.3">
      <c r="A284" s="166" t="s">
        <v>27</v>
      </c>
      <c r="B284" s="53">
        <f t="shared" si="81"/>
        <v>0</v>
      </c>
      <c r="C284" s="49"/>
      <c r="D284" s="49"/>
      <c r="E284" s="49"/>
      <c r="F284" s="50">
        <f t="shared" si="84"/>
        <v>0</v>
      </c>
      <c r="G284" s="50">
        <f t="shared" si="85"/>
        <v>0</v>
      </c>
      <c r="H284" s="53">
        <f t="shared" si="82"/>
        <v>0</v>
      </c>
      <c r="I284" s="49"/>
      <c r="J284" s="49"/>
      <c r="K284" s="49"/>
      <c r="L284" s="50">
        <f t="shared" si="86"/>
        <v>0</v>
      </c>
      <c r="M284" s="50">
        <f t="shared" si="87"/>
        <v>0</v>
      </c>
      <c r="N284" s="53">
        <f t="shared" si="83"/>
        <v>0</v>
      </c>
      <c r="O284" s="52"/>
      <c r="P284" s="52"/>
      <c r="Q284" s="52"/>
      <c r="R284" s="50">
        <f t="shared" si="88"/>
        <v>0</v>
      </c>
      <c r="S284" s="51">
        <f t="shared" si="89"/>
        <v>0</v>
      </c>
    </row>
    <row r="285" spans="1:28" x14ac:dyDescent="0.3">
      <c r="A285" s="166" t="s">
        <v>28</v>
      </c>
      <c r="B285" s="53">
        <f t="shared" si="81"/>
        <v>0</v>
      </c>
      <c r="C285" s="49"/>
      <c r="D285" s="49"/>
      <c r="E285" s="49"/>
      <c r="F285" s="50">
        <f t="shared" si="84"/>
        <v>0</v>
      </c>
      <c r="G285" s="50">
        <f t="shared" si="85"/>
        <v>0</v>
      </c>
      <c r="H285" s="53">
        <f t="shared" si="82"/>
        <v>0</v>
      </c>
      <c r="I285" s="49"/>
      <c r="J285" s="49"/>
      <c r="K285" s="49"/>
      <c r="L285" s="50">
        <f t="shared" si="86"/>
        <v>0</v>
      </c>
      <c r="M285" s="50">
        <f t="shared" si="87"/>
        <v>0</v>
      </c>
      <c r="N285" s="53">
        <f t="shared" si="83"/>
        <v>0</v>
      </c>
      <c r="O285" s="52"/>
      <c r="P285" s="52"/>
      <c r="Q285" s="52"/>
      <c r="R285" s="50">
        <f t="shared" si="88"/>
        <v>0</v>
      </c>
      <c r="S285" s="51">
        <f t="shared" si="89"/>
        <v>0</v>
      </c>
    </row>
    <row r="286" spans="1:28" x14ac:dyDescent="0.3">
      <c r="A286" s="166" t="s">
        <v>29</v>
      </c>
      <c r="B286" s="53">
        <f t="shared" si="81"/>
        <v>0</v>
      </c>
      <c r="C286" s="49"/>
      <c r="D286" s="49"/>
      <c r="E286" s="49"/>
      <c r="F286" s="50">
        <f t="shared" si="84"/>
        <v>0</v>
      </c>
      <c r="G286" s="50">
        <f t="shared" si="85"/>
        <v>0</v>
      </c>
      <c r="H286" s="53">
        <f t="shared" si="82"/>
        <v>0</v>
      </c>
      <c r="I286" s="49"/>
      <c r="J286" s="49"/>
      <c r="K286" s="49"/>
      <c r="L286" s="50">
        <f t="shared" si="86"/>
        <v>0</v>
      </c>
      <c r="M286" s="50">
        <f t="shared" si="87"/>
        <v>0</v>
      </c>
      <c r="N286" s="53">
        <f t="shared" si="83"/>
        <v>0</v>
      </c>
      <c r="O286" s="52"/>
      <c r="P286" s="52"/>
      <c r="Q286" s="52"/>
      <c r="R286" s="50">
        <f t="shared" si="88"/>
        <v>0</v>
      </c>
      <c r="S286" s="51">
        <f t="shared" si="89"/>
        <v>0</v>
      </c>
    </row>
    <row r="287" spans="1:28" x14ac:dyDescent="0.3">
      <c r="A287" s="166" t="s">
        <v>30</v>
      </c>
      <c r="B287" s="53">
        <f t="shared" si="81"/>
        <v>0</v>
      </c>
      <c r="C287" s="49"/>
      <c r="D287" s="49"/>
      <c r="E287" s="49"/>
      <c r="F287" s="50">
        <f t="shared" si="84"/>
        <v>0</v>
      </c>
      <c r="G287" s="50">
        <f t="shared" si="85"/>
        <v>0</v>
      </c>
      <c r="H287" s="53">
        <f t="shared" si="82"/>
        <v>0</v>
      </c>
      <c r="I287" s="49"/>
      <c r="J287" s="49"/>
      <c r="K287" s="49"/>
      <c r="L287" s="50">
        <f t="shared" si="86"/>
        <v>0</v>
      </c>
      <c r="M287" s="50">
        <f t="shared" si="87"/>
        <v>0</v>
      </c>
      <c r="N287" s="53">
        <f t="shared" si="83"/>
        <v>0</v>
      </c>
      <c r="O287" s="52"/>
      <c r="P287" s="52"/>
      <c r="Q287" s="52"/>
      <c r="R287" s="50">
        <f t="shared" si="88"/>
        <v>0</v>
      </c>
      <c r="S287" s="51">
        <f t="shared" si="89"/>
        <v>0</v>
      </c>
    </row>
    <row r="288" spans="1:28" x14ac:dyDescent="0.3">
      <c r="A288" s="166" t="s">
        <v>31</v>
      </c>
      <c r="B288" s="53">
        <f t="shared" si="81"/>
        <v>0</v>
      </c>
      <c r="C288" s="49"/>
      <c r="D288" s="49"/>
      <c r="E288" s="49"/>
      <c r="F288" s="50">
        <f t="shared" si="84"/>
        <v>0</v>
      </c>
      <c r="G288" s="50">
        <f t="shared" si="85"/>
        <v>0</v>
      </c>
      <c r="H288" s="53">
        <f t="shared" si="82"/>
        <v>0</v>
      </c>
      <c r="I288" s="49"/>
      <c r="J288" s="49"/>
      <c r="K288" s="49"/>
      <c r="L288" s="50">
        <f t="shared" si="86"/>
        <v>0</v>
      </c>
      <c r="M288" s="50">
        <f t="shared" si="87"/>
        <v>0</v>
      </c>
      <c r="N288" s="53">
        <f t="shared" si="83"/>
        <v>0</v>
      </c>
      <c r="O288" s="52"/>
      <c r="P288" s="52"/>
      <c r="Q288" s="52"/>
      <c r="R288" s="50">
        <f t="shared" si="88"/>
        <v>0</v>
      </c>
      <c r="S288" s="51">
        <f t="shared" si="89"/>
        <v>0</v>
      </c>
    </row>
    <row r="289" spans="1:19" x14ac:dyDescent="0.3">
      <c r="A289" s="177" t="s">
        <v>32</v>
      </c>
      <c r="B289" s="142">
        <f t="shared" si="81"/>
        <v>0</v>
      </c>
      <c r="C289" s="54"/>
      <c r="D289" s="54"/>
      <c r="E289" s="54"/>
      <c r="F289" s="55">
        <f t="shared" si="84"/>
        <v>0</v>
      </c>
      <c r="G289" s="55">
        <f t="shared" si="85"/>
        <v>0</v>
      </c>
      <c r="H289" s="142">
        <f t="shared" si="82"/>
        <v>0</v>
      </c>
      <c r="I289" s="54"/>
      <c r="J289" s="54"/>
      <c r="K289" s="54"/>
      <c r="L289" s="55">
        <f t="shared" si="86"/>
        <v>0</v>
      </c>
      <c r="M289" s="55">
        <f t="shared" si="87"/>
        <v>0</v>
      </c>
      <c r="N289" s="142">
        <f t="shared" si="83"/>
        <v>0</v>
      </c>
      <c r="O289" s="56"/>
      <c r="P289" s="56"/>
      <c r="Q289" s="56"/>
      <c r="R289" s="55">
        <f t="shared" si="88"/>
        <v>0</v>
      </c>
      <c r="S289" s="57">
        <f t="shared" si="89"/>
        <v>0</v>
      </c>
    </row>
    <row r="290" spans="1:19" x14ac:dyDescent="0.3">
      <c r="A290" s="45" t="s">
        <v>19</v>
      </c>
    </row>
    <row r="291" spans="1:19" x14ac:dyDescent="0.3">
      <c r="A291" s="454" t="s">
        <v>175</v>
      </c>
      <c r="B291" s="352">
        <v>2016</v>
      </c>
      <c r="C291" s="353"/>
      <c r="D291" s="353"/>
      <c r="E291" s="353"/>
      <c r="F291" s="353"/>
      <c r="G291" s="354"/>
      <c r="H291" s="330">
        <v>2017</v>
      </c>
      <c r="I291" s="358"/>
      <c r="J291" s="358"/>
      <c r="K291" s="358"/>
      <c r="L291" s="358"/>
      <c r="M291" s="358"/>
      <c r="N291" s="358"/>
      <c r="O291" s="358"/>
      <c r="P291" s="358"/>
      <c r="Q291" s="358"/>
      <c r="R291" s="358"/>
      <c r="S291" s="331"/>
    </row>
    <row r="292" spans="1:19" x14ac:dyDescent="0.3">
      <c r="A292" s="472"/>
      <c r="B292" s="355"/>
      <c r="C292" s="356"/>
      <c r="D292" s="356"/>
      <c r="E292" s="356"/>
      <c r="F292" s="356"/>
      <c r="G292" s="357"/>
      <c r="H292" s="330" t="s">
        <v>259</v>
      </c>
      <c r="I292" s="358"/>
      <c r="J292" s="358"/>
      <c r="K292" s="358"/>
      <c r="L292" s="358"/>
      <c r="M292" s="331"/>
      <c r="N292" s="330" t="s">
        <v>260</v>
      </c>
      <c r="O292" s="358"/>
      <c r="P292" s="358"/>
      <c r="Q292" s="358"/>
      <c r="R292" s="358"/>
      <c r="S292" s="331"/>
    </row>
    <row r="293" spans="1:19" ht="55.15" customHeight="1" x14ac:dyDescent="0.3">
      <c r="A293" s="472"/>
      <c r="B293" s="92" t="s">
        <v>176</v>
      </c>
      <c r="C293" s="92" t="s">
        <v>177</v>
      </c>
      <c r="D293" s="92" t="s">
        <v>178</v>
      </c>
      <c r="E293" s="347" t="s">
        <v>182</v>
      </c>
      <c r="F293" s="349" t="s">
        <v>180</v>
      </c>
      <c r="G293" s="349" t="s">
        <v>181</v>
      </c>
      <c r="H293" s="92" t="s">
        <v>176</v>
      </c>
      <c r="I293" s="92" t="s">
        <v>177</v>
      </c>
      <c r="J293" s="92" t="s">
        <v>178</v>
      </c>
      <c r="K293" s="347" t="s">
        <v>182</v>
      </c>
      <c r="L293" s="349" t="s">
        <v>180</v>
      </c>
      <c r="M293" s="349" t="s">
        <v>181</v>
      </c>
      <c r="N293" s="92" t="s">
        <v>176</v>
      </c>
      <c r="O293" s="92" t="s">
        <v>177</v>
      </c>
      <c r="P293" s="92" t="s">
        <v>178</v>
      </c>
      <c r="Q293" s="347" t="s">
        <v>182</v>
      </c>
      <c r="R293" s="349" t="s">
        <v>180</v>
      </c>
      <c r="S293" s="349" t="s">
        <v>181</v>
      </c>
    </row>
    <row r="294" spans="1:19" x14ac:dyDescent="0.3">
      <c r="A294" s="473"/>
      <c r="B294" s="252" t="s">
        <v>183</v>
      </c>
      <c r="C294" s="252" t="s">
        <v>184</v>
      </c>
      <c r="D294" s="252" t="s">
        <v>185</v>
      </c>
      <c r="E294" s="348"/>
      <c r="F294" s="350"/>
      <c r="G294" s="350"/>
      <c r="H294" s="252" t="s">
        <v>183</v>
      </c>
      <c r="I294" s="252" t="s">
        <v>184</v>
      </c>
      <c r="J294" s="252" t="s">
        <v>185</v>
      </c>
      <c r="K294" s="348"/>
      <c r="L294" s="350"/>
      <c r="M294" s="350"/>
      <c r="N294" s="252" t="s">
        <v>183</v>
      </c>
      <c r="O294" s="252" t="s">
        <v>184</v>
      </c>
      <c r="P294" s="252" t="s">
        <v>185</v>
      </c>
      <c r="Q294" s="348"/>
      <c r="R294" s="350"/>
      <c r="S294" s="350"/>
    </row>
    <row r="295" spans="1:19" x14ac:dyDescent="0.3">
      <c r="A295" s="165" t="s">
        <v>25</v>
      </c>
      <c r="B295" s="141">
        <f t="shared" ref="B295:B302" si="90">+E83+N83+W83</f>
        <v>0</v>
      </c>
      <c r="C295" s="59"/>
      <c r="D295" s="59"/>
      <c r="E295" s="59"/>
      <c r="F295" s="65">
        <f>IF(C295=0,0,C295/B295)</f>
        <v>0</v>
      </c>
      <c r="G295" s="65">
        <f>IF(D295=0,0,D295/B295)</f>
        <v>0</v>
      </c>
      <c r="H295" s="141">
        <f t="shared" ref="H295:H302" si="91">+F83+O83+X83</f>
        <v>0</v>
      </c>
      <c r="I295" s="59"/>
      <c r="J295" s="59"/>
      <c r="K295" s="59"/>
      <c r="L295" s="65">
        <f>IF(I295=0,0,I295/H295)</f>
        <v>0</v>
      </c>
      <c r="M295" s="65">
        <f>IF(J295=0,0,J295/H295)</f>
        <v>0</v>
      </c>
      <c r="N295" s="141">
        <f t="shared" ref="N295:N302" si="92">+G83+P83+Y83</f>
        <v>0</v>
      </c>
      <c r="O295" s="59"/>
      <c r="P295" s="59"/>
      <c r="Q295" s="59"/>
      <c r="R295" s="65">
        <f>IF(O295=0,0,O295/N295)</f>
        <v>0</v>
      </c>
      <c r="S295" s="68">
        <f>IF(P295=0,0,P295/N295)</f>
        <v>0</v>
      </c>
    </row>
    <row r="296" spans="1:19" x14ac:dyDescent="0.3">
      <c r="A296" s="166" t="s">
        <v>26</v>
      </c>
      <c r="B296" s="53">
        <f t="shared" si="90"/>
        <v>0</v>
      </c>
      <c r="C296" s="49"/>
      <c r="D296" s="49"/>
      <c r="E296" s="49"/>
      <c r="F296" s="50">
        <f t="shared" ref="F296:F302" si="93">IF(C296=0,0,C296/B296)</f>
        <v>0</v>
      </c>
      <c r="G296" s="50">
        <f t="shared" ref="G296:G302" si="94">IF(D296=0,0,D296/B296)</f>
        <v>0</v>
      </c>
      <c r="H296" s="53">
        <f t="shared" si="91"/>
        <v>0</v>
      </c>
      <c r="I296" s="49"/>
      <c r="J296" s="49"/>
      <c r="K296" s="49"/>
      <c r="L296" s="50">
        <f t="shared" ref="L296:L302" si="95">IF(I296=0,0,I296/H296)</f>
        <v>0</v>
      </c>
      <c r="M296" s="50">
        <f t="shared" ref="M296:M302" si="96">IF(J296=0,0,J296/H296)</f>
        <v>0</v>
      </c>
      <c r="N296" s="53">
        <f t="shared" si="92"/>
        <v>0</v>
      </c>
      <c r="O296" s="49"/>
      <c r="P296" s="49"/>
      <c r="Q296" s="49"/>
      <c r="R296" s="50">
        <f t="shared" ref="R296:R302" si="97">IF(O296=0,0,O296/N296)</f>
        <v>0</v>
      </c>
      <c r="S296" s="51">
        <f t="shared" ref="S296:S302" si="98">IF(P296=0,0,P296/N296)</f>
        <v>0</v>
      </c>
    </row>
    <row r="297" spans="1:19" x14ac:dyDescent="0.3">
      <c r="A297" s="166" t="s">
        <v>27</v>
      </c>
      <c r="B297" s="53">
        <f t="shared" si="90"/>
        <v>0</v>
      </c>
      <c r="C297" s="49"/>
      <c r="D297" s="49"/>
      <c r="E297" s="49"/>
      <c r="F297" s="50">
        <f t="shared" si="93"/>
        <v>0</v>
      </c>
      <c r="G297" s="50">
        <f t="shared" si="94"/>
        <v>0</v>
      </c>
      <c r="H297" s="53">
        <f t="shared" si="91"/>
        <v>0</v>
      </c>
      <c r="I297" s="49"/>
      <c r="J297" s="49"/>
      <c r="K297" s="49"/>
      <c r="L297" s="50">
        <f t="shared" si="95"/>
        <v>0</v>
      </c>
      <c r="M297" s="50">
        <f t="shared" si="96"/>
        <v>0</v>
      </c>
      <c r="N297" s="53">
        <f t="shared" si="92"/>
        <v>0</v>
      </c>
      <c r="O297" s="49"/>
      <c r="P297" s="49"/>
      <c r="Q297" s="49"/>
      <c r="R297" s="50">
        <f t="shared" si="97"/>
        <v>0</v>
      </c>
      <c r="S297" s="51">
        <f t="shared" si="98"/>
        <v>0</v>
      </c>
    </row>
    <row r="298" spans="1:19" x14ac:dyDescent="0.3">
      <c r="A298" s="166" t="s">
        <v>28</v>
      </c>
      <c r="B298" s="53">
        <f t="shared" si="90"/>
        <v>0</v>
      </c>
      <c r="C298" s="49"/>
      <c r="D298" s="49"/>
      <c r="E298" s="49"/>
      <c r="F298" s="50">
        <f t="shared" si="93"/>
        <v>0</v>
      </c>
      <c r="G298" s="50">
        <f t="shared" si="94"/>
        <v>0</v>
      </c>
      <c r="H298" s="53">
        <f t="shared" si="91"/>
        <v>0</v>
      </c>
      <c r="I298" s="49"/>
      <c r="J298" s="49"/>
      <c r="K298" s="49"/>
      <c r="L298" s="50">
        <f t="shared" si="95"/>
        <v>0</v>
      </c>
      <c r="M298" s="50">
        <f t="shared" si="96"/>
        <v>0</v>
      </c>
      <c r="N298" s="53">
        <f t="shared" si="92"/>
        <v>0</v>
      </c>
      <c r="O298" s="49"/>
      <c r="P298" s="49"/>
      <c r="Q298" s="49"/>
      <c r="R298" s="50">
        <f t="shared" si="97"/>
        <v>0</v>
      </c>
      <c r="S298" s="51">
        <f t="shared" si="98"/>
        <v>0</v>
      </c>
    </row>
    <row r="299" spans="1:19" x14ac:dyDescent="0.3">
      <c r="A299" s="166" t="s">
        <v>29</v>
      </c>
      <c r="B299" s="53">
        <f t="shared" si="90"/>
        <v>0</v>
      </c>
      <c r="C299" s="49"/>
      <c r="D299" s="49"/>
      <c r="E299" s="49"/>
      <c r="F299" s="50">
        <f t="shared" si="93"/>
        <v>0</v>
      </c>
      <c r="G299" s="50">
        <f t="shared" si="94"/>
        <v>0</v>
      </c>
      <c r="H299" s="53">
        <f t="shared" si="91"/>
        <v>0</v>
      </c>
      <c r="I299" s="49"/>
      <c r="J299" s="49"/>
      <c r="K299" s="49"/>
      <c r="L299" s="50">
        <f t="shared" si="95"/>
        <v>0</v>
      </c>
      <c r="M299" s="50">
        <f t="shared" si="96"/>
        <v>0</v>
      </c>
      <c r="N299" s="53">
        <f t="shared" si="92"/>
        <v>0</v>
      </c>
      <c r="O299" s="49"/>
      <c r="P299" s="49"/>
      <c r="Q299" s="49"/>
      <c r="R299" s="50">
        <f t="shared" si="97"/>
        <v>0</v>
      </c>
      <c r="S299" s="51">
        <f t="shared" si="98"/>
        <v>0</v>
      </c>
    </row>
    <row r="300" spans="1:19" x14ac:dyDescent="0.3">
      <c r="A300" s="166" t="s">
        <v>30</v>
      </c>
      <c r="B300" s="53">
        <f t="shared" si="90"/>
        <v>0</v>
      </c>
      <c r="C300" s="49"/>
      <c r="D300" s="49"/>
      <c r="E300" s="49"/>
      <c r="F300" s="50">
        <f t="shared" si="93"/>
        <v>0</v>
      </c>
      <c r="G300" s="50">
        <f t="shared" si="94"/>
        <v>0</v>
      </c>
      <c r="H300" s="53">
        <f t="shared" si="91"/>
        <v>0</v>
      </c>
      <c r="I300" s="49"/>
      <c r="J300" s="49"/>
      <c r="K300" s="49"/>
      <c r="L300" s="50">
        <f t="shared" si="95"/>
        <v>0</v>
      </c>
      <c r="M300" s="50">
        <f t="shared" si="96"/>
        <v>0</v>
      </c>
      <c r="N300" s="53">
        <f t="shared" si="92"/>
        <v>0</v>
      </c>
      <c r="O300" s="49"/>
      <c r="P300" s="49"/>
      <c r="Q300" s="49"/>
      <c r="R300" s="50">
        <f t="shared" si="97"/>
        <v>0</v>
      </c>
      <c r="S300" s="51">
        <f t="shared" si="98"/>
        <v>0</v>
      </c>
    </row>
    <row r="301" spans="1:19" x14ac:dyDescent="0.3">
      <c r="A301" s="166" t="s">
        <v>31</v>
      </c>
      <c r="B301" s="53">
        <f t="shared" si="90"/>
        <v>0</v>
      </c>
      <c r="C301" s="49"/>
      <c r="D301" s="49"/>
      <c r="E301" s="49"/>
      <c r="F301" s="50">
        <f t="shared" si="93"/>
        <v>0</v>
      </c>
      <c r="G301" s="50">
        <f t="shared" si="94"/>
        <v>0</v>
      </c>
      <c r="H301" s="53">
        <f t="shared" si="91"/>
        <v>0</v>
      </c>
      <c r="I301" s="49"/>
      <c r="J301" s="49"/>
      <c r="K301" s="49"/>
      <c r="L301" s="50">
        <f t="shared" si="95"/>
        <v>0</v>
      </c>
      <c r="M301" s="50">
        <f t="shared" si="96"/>
        <v>0</v>
      </c>
      <c r="N301" s="53">
        <f t="shared" si="92"/>
        <v>0</v>
      </c>
      <c r="O301" s="49"/>
      <c r="P301" s="49"/>
      <c r="Q301" s="49"/>
      <c r="R301" s="50">
        <f t="shared" si="97"/>
        <v>0</v>
      </c>
      <c r="S301" s="51">
        <f t="shared" si="98"/>
        <v>0</v>
      </c>
    </row>
    <row r="302" spans="1:19" x14ac:dyDescent="0.3">
      <c r="A302" s="177" t="s">
        <v>32</v>
      </c>
      <c r="B302" s="142">
        <f t="shared" si="90"/>
        <v>0</v>
      </c>
      <c r="C302" s="54"/>
      <c r="D302" s="54"/>
      <c r="E302" s="54"/>
      <c r="F302" s="55">
        <f t="shared" si="93"/>
        <v>0</v>
      </c>
      <c r="G302" s="55">
        <f t="shared" si="94"/>
        <v>0</v>
      </c>
      <c r="H302" s="142">
        <f t="shared" si="91"/>
        <v>0</v>
      </c>
      <c r="I302" s="54"/>
      <c r="J302" s="54"/>
      <c r="K302" s="54"/>
      <c r="L302" s="55">
        <f t="shared" si="95"/>
        <v>0</v>
      </c>
      <c r="M302" s="55">
        <f t="shared" si="96"/>
        <v>0</v>
      </c>
      <c r="N302" s="142">
        <f t="shared" si="92"/>
        <v>0</v>
      </c>
      <c r="O302" s="54"/>
      <c r="P302" s="54"/>
      <c r="Q302" s="54"/>
      <c r="R302" s="55">
        <f t="shared" si="97"/>
        <v>0</v>
      </c>
      <c r="S302" s="57">
        <f t="shared" si="98"/>
        <v>0</v>
      </c>
    </row>
    <row r="303" spans="1:19" x14ac:dyDescent="0.3">
      <c r="A303" s="45" t="s">
        <v>19</v>
      </c>
      <c r="N303" s="45"/>
    </row>
    <row r="304" spans="1:19" x14ac:dyDescent="0.3">
      <c r="A304" s="394" t="s">
        <v>175</v>
      </c>
      <c r="B304" s="460">
        <v>2018</v>
      </c>
      <c r="C304" s="460"/>
      <c r="D304" s="460"/>
      <c r="E304" s="460"/>
      <c r="F304" s="460"/>
      <c r="G304" s="460"/>
      <c r="H304" s="460">
        <v>2019</v>
      </c>
      <c r="I304" s="460"/>
      <c r="J304" s="460"/>
      <c r="K304" s="460"/>
      <c r="L304" s="460"/>
      <c r="M304" s="460"/>
      <c r="N304" s="460">
        <v>2020</v>
      </c>
      <c r="O304" s="460"/>
      <c r="P304" s="460"/>
      <c r="Q304" s="460"/>
      <c r="R304" s="460"/>
      <c r="S304" s="460"/>
    </row>
    <row r="305" spans="1:19" ht="45" x14ac:dyDescent="0.3">
      <c r="A305" s="440"/>
      <c r="B305" s="92" t="s">
        <v>176</v>
      </c>
      <c r="C305" s="92" t="s">
        <v>177</v>
      </c>
      <c r="D305" s="92" t="s">
        <v>178</v>
      </c>
      <c r="E305" s="347" t="s">
        <v>182</v>
      </c>
      <c r="F305" s="349" t="s">
        <v>180</v>
      </c>
      <c r="G305" s="349" t="s">
        <v>181</v>
      </c>
      <c r="H305" s="92" t="s">
        <v>176</v>
      </c>
      <c r="I305" s="92" t="s">
        <v>177</v>
      </c>
      <c r="J305" s="92" t="s">
        <v>178</v>
      </c>
      <c r="K305" s="347" t="s">
        <v>182</v>
      </c>
      <c r="L305" s="349" t="s">
        <v>180</v>
      </c>
      <c r="M305" s="349" t="s">
        <v>181</v>
      </c>
      <c r="N305" s="92" t="s">
        <v>176</v>
      </c>
      <c r="O305" s="92" t="s">
        <v>177</v>
      </c>
      <c r="P305" s="92" t="s">
        <v>178</v>
      </c>
      <c r="Q305" s="347" t="s">
        <v>182</v>
      </c>
      <c r="R305" s="349" t="s">
        <v>180</v>
      </c>
      <c r="S305" s="349" t="s">
        <v>181</v>
      </c>
    </row>
    <row r="306" spans="1:19" x14ac:dyDescent="0.3">
      <c r="A306" s="395"/>
      <c r="B306" s="252" t="s">
        <v>183</v>
      </c>
      <c r="C306" s="252" t="s">
        <v>184</v>
      </c>
      <c r="D306" s="252" t="s">
        <v>185</v>
      </c>
      <c r="E306" s="348"/>
      <c r="F306" s="350"/>
      <c r="G306" s="350"/>
      <c r="H306" s="252" t="s">
        <v>183</v>
      </c>
      <c r="I306" s="252" t="s">
        <v>184</v>
      </c>
      <c r="J306" s="252" t="s">
        <v>185</v>
      </c>
      <c r="K306" s="348"/>
      <c r="L306" s="350"/>
      <c r="M306" s="350"/>
      <c r="N306" s="252" t="s">
        <v>183</v>
      </c>
      <c r="O306" s="252" t="s">
        <v>184</v>
      </c>
      <c r="P306" s="252" t="s">
        <v>185</v>
      </c>
      <c r="Q306" s="348"/>
      <c r="R306" s="350"/>
      <c r="S306" s="350"/>
    </row>
    <row r="307" spans="1:19" x14ac:dyDescent="0.3">
      <c r="A307" s="165" t="s">
        <v>25</v>
      </c>
      <c r="B307" s="141">
        <f t="shared" ref="B307:B314" si="99">+H83+Q83+Z83</f>
        <v>0</v>
      </c>
      <c r="C307" s="59"/>
      <c r="D307" s="59"/>
      <c r="E307" s="59"/>
      <c r="F307" s="65">
        <f>IF(C307=0,0,C307/B307)</f>
        <v>0</v>
      </c>
      <c r="G307" s="65">
        <f>IF(D307=0,0,D307/B307)</f>
        <v>0</v>
      </c>
      <c r="H307" s="141">
        <f t="shared" ref="H307:H314" si="100">+I83+R83+AA83</f>
        <v>0</v>
      </c>
      <c r="I307" s="59"/>
      <c r="J307" s="59"/>
      <c r="K307" s="59"/>
      <c r="L307" s="65">
        <f>IF(I307=0,0,I307/H307)</f>
        <v>0</v>
      </c>
      <c r="M307" s="65">
        <f>IF(J307=0,0,J307/H307)</f>
        <v>0</v>
      </c>
      <c r="N307" s="141">
        <f t="shared" ref="N307:N314" si="101">+J83+S83+AB83</f>
        <v>0</v>
      </c>
      <c r="O307" s="59"/>
      <c r="P307" s="59"/>
      <c r="Q307" s="59"/>
      <c r="R307" s="65">
        <f>IF(O307=0,0,O307/N307)</f>
        <v>0</v>
      </c>
      <c r="S307" s="68">
        <f>IF(P307=0,0,P307/N307)</f>
        <v>0</v>
      </c>
    </row>
    <row r="308" spans="1:19" x14ac:dyDescent="0.3">
      <c r="A308" s="166" t="s">
        <v>26</v>
      </c>
      <c r="B308" s="53">
        <f t="shared" si="99"/>
        <v>0</v>
      </c>
      <c r="C308" s="49"/>
      <c r="D308" s="49"/>
      <c r="E308" s="49"/>
      <c r="F308" s="50">
        <f t="shared" ref="F308:F314" si="102">IF(C308=0,0,C308/B308)</f>
        <v>0</v>
      </c>
      <c r="G308" s="50">
        <f t="shared" ref="G308:G314" si="103">IF(D308=0,0,D308/B308)</f>
        <v>0</v>
      </c>
      <c r="H308" s="53">
        <f t="shared" si="100"/>
        <v>0</v>
      </c>
      <c r="I308" s="49"/>
      <c r="J308" s="49"/>
      <c r="K308" s="49"/>
      <c r="L308" s="50">
        <f t="shared" ref="L308:L314" si="104">IF(I308=0,0,I308/H308)</f>
        <v>0</v>
      </c>
      <c r="M308" s="50">
        <f t="shared" ref="M308:M314" si="105">IF(J308=0,0,J308/H308)</f>
        <v>0</v>
      </c>
      <c r="N308" s="53">
        <f t="shared" si="101"/>
        <v>0</v>
      </c>
      <c r="O308" s="49"/>
      <c r="P308" s="49"/>
      <c r="Q308" s="49"/>
      <c r="R308" s="50">
        <f t="shared" ref="R308:R314" si="106">IF(O308=0,0,O308/N308)</f>
        <v>0</v>
      </c>
      <c r="S308" s="51">
        <f t="shared" ref="S308:S314" si="107">IF(P308=0,0,P308/N308)</f>
        <v>0</v>
      </c>
    </row>
    <row r="309" spans="1:19" x14ac:dyDescent="0.3">
      <c r="A309" s="166" t="s">
        <v>27</v>
      </c>
      <c r="B309" s="53">
        <f t="shared" si="99"/>
        <v>0</v>
      </c>
      <c r="C309" s="49"/>
      <c r="D309" s="49"/>
      <c r="E309" s="49"/>
      <c r="F309" s="50">
        <f t="shared" si="102"/>
        <v>0</v>
      </c>
      <c r="G309" s="50">
        <f t="shared" si="103"/>
        <v>0</v>
      </c>
      <c r="H309" s="53">
        <f t="shared" si="100"/>
        <v>0</v>
      </c>
      <c r="I309" s="49"/>
      <c r="J309" s="49"/>
      <c r="K309" s="49"/>
      <c r="L309" s="50">
        <f t="shared" si="104"/>
        <v>0</v>
      </c>
      <c r="M309" s="50">
        <f t="shared" si="105"/>
        <v>0</v>
      </c>
      <c r="N309" s="53">
        <f t="shared" si="101"/>
        <v>0</v>
      </c>
      <c r="O309" s="49"/>
      <c r="P309" s="49"/>
      <c r="Q309" s="49"/>
      <c r="R309" s="50">
        <f t="shared" si="106"/>
        <v>0</v>
      </c>
      <c r="S309" s="51">
        <f t="shared" si="107"/>
        <v>0</v>
      </c>
    </row>
    <row r="310" spans="1:19" x14ac:dyDescent="0.3">
      <c r="A310" s="166" t="s">
        <v>28</v>
      </c>
      <c r="B310" s="53">
        <f t="shared" si="99"/>
        <v>0</v>
      </c>
      <c r="C310" s="49"/>
      <c r="D310" s="49"/>
      <c r="E310" s="49"/>
      <c r="F310" s="50">
        <f t="shared" si="102"/>
        <v>0</v>
      </c>
      <c r="G310" s="50">
        <f t="shared" si="103"/>
        <v>0</v>
      </c>
      <c r="H310" s="53">
        <f t="shared" si="100"/>
        <v>0</v>
      </c>
      <c r="I310" s="49"/>
      <c r="J310" s="49"/>
      <c r="K310" s="49"/>
      <c r="L310" s="50">
        <f t="shared" si="104"/>
        <v>0</v>
      </c>
      <c r="M310" s="50">
        <f t="shared" si="105"/>
        <v>0</v>
      </c>
      <c r="N310" s="53">
        <f t="shared" si="101"/>
        <v>0</v>
      </c>
      <c r="O310" s="49"/>
      <c r="P310" s="49"/>
      <c r="Q310" s="49"/>
      <c r="R310" s="50">
        <f t="shared" si="106"/>
        <v>0</v>
      </c>
      <c r="S310" s="51">
        <f t="shared" si="107"/>
        <v>0</v>
      </c>
    </row>
    <row r="311" spans="1:19" x14ac:dyDescent="0.3">
      <c r="A311" s="166" t="s">
        <v>29</v>
      </c>
      <c r="B311" s="53">
        <f t="shared" si="99"/>
        <v>0</v>
      </c>
      <c r="C311" s="49"/>
      <c r="D311" s="49"/>
      <c r="E311" s="49"/>
      <c r="F311" s="50">
        <f t="shared" si="102"/>
        <v>0</v>
      </c>
      <c r="G311" s="50">
        <f t="shared" si="103"/>
        <v>0</v>
      </c>
      <c r="H311" s="53">
        <f t="shared" si="100"/>
        <v>0</v>
      </c>
      <c r="I311" s="49"/>
      <c r="J311" s="49"/>
      <c r="K311" s="49"/>
      <c r="L311" s="50">
        <f t="shared" si="104"/>
        <v>0</v>
      </c>
      <c r="M311" s="50">
        <f t="shared" si="105"/>
        <v>0</v>
      </c>
      <c r="N311" s="53">
        <f t="shared" si="101"/>
        <v>0</v>
      </c>
      <c r="O311" s="49"/>
      <c r="P311" s="49"/>
      <c r="Q311" s="49"/>
      <c r="R311" s="50">
        <f t="shared" si="106"/>
        <v>0</v>
      </c>
      <c r="S311" s="51">
        <f t="shared" si="107"/>
        <v>0</v>
      </c>
    </row>
    <row r="312" spans="1:19" x14ac:dyDescent="0.3">
      <c r="A312" s="166" t="s">
        <v>30</v>
      </c>
      <c r="B312" s="53">
        <f t="shared" si="99"/>
        <v>0</v>
      </c>
      <c r="C312" s="49"/>
      <c r="D312" s="49"/>
      <c r="E312" s="49"/>
      <c r="F312" s="50">
        <f t="shared" si="102"/>
        <v>0</v>
      </c>
      <c r="G312" s="50">
        <f t="shared" si="103"/>
        <v>0</v>
      </c>
      <c r="H312" s="53">
        <f t="shared" si="100"/>
        <v>0</v>
      </c>
      <c r="I312" s="49"/>
      <c r="J312" s="49"/>
      <c r="K312" s="49"/>
      <c r="L312" s="50">
        <f t="shared" si="104"/>
        <v>0</v>
      </c>
      <c r="M312" s="50">
        <f t="shared" si="105"/>
        <v>0</v>
      </c>
      <c r="N312" s="53">
        <f t="shared" si="101"/>
        <v>0</v>
      </c>
      <c r="O312" s="49"/>
      <c r="P312" s="49"/>
      <c r="Q312" s="49"/>
      <c r="R312" s="50">
        <f t="shared" si="106"/>
        <v>0</v>
      </c>
      <c r="S312" s="51">
        <f t="shared" si="107"/>
        <v>0</v>
      </c>
    </row>
    <row r="313" spans="1:19" x14ac:dyDescent="0.3">
      <c r="A313" s="181" t="s">
        <v>31</v>
      </c>
      <c r="B313" s="53">
        <f t="shared" si="99"/>
        <v>0</v>
      </c>
      <c r="C313" s="49"/>
      <c r="D313" s="49"/>
      <c r="E313" s="49"/>
      <c r="F313" s="50">
        <f t="shared" si="102"/>
        <v>0</v>
      </c>
      <c r="G313" s="50">
        <f t="shared" si="103"/>
        <v>0</v>
      </c>
      <c r="H313" s="53">
        <f t="shared" si="100"/>
        <v>0</v>
      </c>
      <c r="I313" s="49"/>
      <c r="J313" s="49"/>
      <c r="K313" s="49"/>
      <c r="L313" s="50">
        <f t="shared" si="104"/>
        <v>0</v>
      </c>
      <c r="M313" s="50">
        <f t="shared" si="105"/>
        <v>0</v>
      </c>
      <c r="N313" s="53">
        <f t="shared" si="101"/>
        <v>0</v>
      </c>
      <c r="O313" s="49"/>
      <c r="P313" s="49"/>
      <c r="Q313" s="49"/>
      <c r="R313" s="50">
        <f t="shared" si="106"/>
        <v>0</v>
      </c>
      <c r="S313" s="51">
        <f t="shared" si="107"/>
        <v>0</v>
      </c>
    </row>
    <row r="314" spans="1:19" x14ac:dyDescent="0.3">
      <c r="A314" s="177" t="s">
        <v>32</v>
      </c>
      <c r="B314" s="142">
        <f t="shared" si="99"/>
        <v>0</v>
      </c>
      <c r="C314" s="54"/>
      <c r="D314" s="54"/>
      <c r="E314" s="54"/>
      <c r="F314" s="55">
        <f t="shared" si="102"/>
        <v>0</v>
      </c>
      <c r="G314" s="55">
        <f t="shared" si="103"/>
        <v>0</v>
      </c>
      <c r="H314" s="142">
        <f t="shared" si="100"/>
        <v>0</v>
      </c>
      <c r="I314" s="54"/>
      <c r="J314" s="54"/>
      <c r="K314" s="54"/>
      <c r="L314" s="55">
        <f t="shared" si="104"/>
        <v>0</v>
      </c>
      <c r="M314" s="55">
        <f t="shared" si="105"/>
        <v>0</v>
      </c>
      <c r="N314" s="142">
        <f t="shared" si="101"/>
        <v>0</v>
      </c>
      <c r="O314" s="54"/>
      <c r="P314" s="54"/>
      <c r="Q314" s="54"/>
      <c r="R314" s="55">
        <f t="shared" si="106"/>
        <v>0</v>
      </c>
      <c r="S314" s="57">
        <f t="shared" si="107"/>
        <v>0</v>
      </c>
    </row>
    <row r="315" spans="1:19" x14ac:dyDescent="0.3">
      <c r="A315" s="45" t="s">
        <v>19</v>
      </c>
    </row>
    <row r="316" spans="1:19" x14ac:dyDescent="0.3">
      <c r="A316" s="45"/>
    </row>
    <row r="317" spans="1:19" x14ac:dyDescent="0.3">
      <c r="A317" s="332" t="s">
        <v>190</v>
      </c>
      <c r="B317" s="333"/>
      <c r="C317" s="333"/>
      <c r="D317" s="333"/>
      <c r="E317" s="333"/>
      <c r="F317" s="333"/>
      <c r="G317" s="333"/>
      <c r="H317" s="333"/>
      <c r="I317" s="333"/>
      <c r="J317" s="333"/>
      <c r="K317" s="333"/>
      <c r="L317" s="333"/>
      <c r="M317" s="333"/>
      <c r="N317" s="333"/>
      <c r="O317" s="333"/>
      <c r="P317" s="333"/>
      <c r="Q317" s="334"/>
    </row>
    <row r="318" spans="1:19" x14ac:dyDescent="0.3">
      <c r="A318" s="251" t="s">
        <v>67</v>
      </c>
      <c r="B318" s="330">
        <v>2013</v>
      </c>
      <c r="C318" s="331"/>
      <c r="D318" s="330">
        <v>2014</v>
      </c>
      <c r="E318" s="331"/>
      <c r="F318" s="455">
        <v>2015</v>
      </c>
      <c r="G318" s="456"/>
      <c r="H318" s="455">
        <v>2016</v>
      </c>
      <c r="I318" s="456"/>
      <c r="J318" s="330">
        <v>2017</v>
      </c>
      <c r="K318" s="331"/>
      <c r="L318" s="330">
        <v>2018</v>
      </c>
      <c r="M318" s="331"/>
      <c r="N318" s="330">
        <v>2019</v>
      </c>
      <c r="O318" s="331"/>
      <c r="P318" s="330">
        <v>2020</v>
      </c>
      <c r="Q318" s="331"/>
    </row>
    <row r="319" spans="1:19" x14ac:dyDescent="0.3">
      <c r="A319" s="162" t="s">
        <v>191</v>
      </c>
      <c r="B319" s="97"/>
      <c r="C319" s="98">
        <f>IF(B319=0,0,B319*100/D98)</f>
        <v>0</v>
      </c>
      <c r="D319" s="97"/>
      <c r="E319" s="98">
        <f>IF(D319=0,0,D319*100/G98)</f>
        <v>0</v>
      </c>
      <c r="F319" s="99"/>
      <c r="G319" s="98">
        <f>IF(F319=0,0,F319*100/J98)</f>
        <v>0</v>
      </c>
      <c r="H319" s="97"/>
      <c r="I319" s="98">
        <f>IF(H319=0,0,H319*100/M98)</f>
        <v>0</v>
      </c>
      <c r="J319" s="97"/>
      <c r="K319" s="98">
        <f>IF(J319=0,0,J319*100/S98)</f>
        <v>0</v>
      </c>
      <c r="L319" s="97"/>
      <c r="M319" s="100">
        <f>IF(L319=0,0,L319*100/V98)</f>
        <v>0</v>
      </c>
      <c r="N319" s="97"/>
      <c r="O319" s="100">
        <f>IF(N319=0,0,N319*100/Y98)</f>
        <v>0</v>
      </c>
      <c r="P319" s="97"/>
      <c r="Q319" s="100">
        <f>IF(P319=0,0,P319*100/AB98)</f>
        <v>0</v>
      </c>
    </row>
    <row r="320" spans="1:19" x14ac:dyDescent="0.3">
      <c r="A320" s="126"/>
    </row>
  </sheetData>
  <mergeCells count="465">
    <mergeCell ref="B2:S2"/>
    <mergeCell ref="D4:H4"/>
    <mergeCell ref="I4:S4"/>
    <mergeCell ref="A39:AB39"/>
    <mergeCell ref="A40:A41"/>
    <mergeCell ref="B40:J40"/>
    <mergeCell ref="K40:S40"/>
    <mergeCell ref="T40:AB40"/>
    <mergeCell ref="B41:B42"/>
    <mergeCell ref="C41:C42"/>
    <mergeCell ref="Z41:Z42"/>
    <mergeCell ref="AA41:AA42"/>
    <mergeCell ref="AB41:AB42"/>
    <mergeCell ref="A16:Q16"/>
    <mergeCell ref="A17:Q17"/>
    <mergeCell ref="A18:Q18"/>
    <mergeCell ref="A19:Q19"/>
    <mergeCell ref="A20:Q20"/>
    <mergeCell ref="A21:Q21"/>
    <mergeCell ref="B6:Q6"/>
    <mergeCell ref="B7:Q7"/>
    <mergeCell ref="B8:Q8"/>
    <mergeCell ref="A13:Q13"/>
    <mergeCell ref="A14:Q14"/>
    <mergeCell ref="A46:A47"/>
    <mergeCell ref="B46:J46"/>
    <mergeCell ref="K46:S46"/>
    <mergeCell ref="T46:AB46"/>
    <mergeCell ref="B47:B48"/>
    <mergeCell ref="C47:C48"/>
    <mergeCell ref="R41:R42"/>
    <mergeCell ref="S41:S42"/>
    <mergeCell ref="T41:T42"/>
    <mergeCell ref="U41:U42"/>
    <mergeCell ref="V41:V42"/>
    <mergeCell ref="W41:W42"/>
    <mergeCell ref="K41:K42"/>
    <mergeCell ref="L41:L42"/>
    <mergeCell ref="M41:M42"/>
    <mergeCell ref="N41:N42"/>
    <mergeCell ref="O41:P41"/>
    <mergeCell ref="Q41:Q42"/>
    <mergeCell ref="D41:D42"/>
    <mergeCell ref="E41:E42"/>
    <mergeCell ref="F41:G41"/>
    <mergeCell ref="O47:P47"/>
    <mergeCell ref="Q47:Q48"/>
    <mergeCell ref="D47:D48"/>
    <mergeCell ref="E47:E48"/>
    <mergeCell ref="F47:G47"/>
    <mergeCell ref="H47:H48"/>
    <mergeCell ref="I47:I48"/>
    <mergeCell ref="J47:J48"/>
    <mergeCell ref="X41:Y41"/>
    <mergeCell ref="H41:H42"/>
    <mergeCell ref="I41:I42"/>
    <mergeCell ref="J41:J42"/>
    <mergeCell ref="E54:E55"/>
    <mergeCell ref="F54:G54"/>
    <mergeCell ref="H54:H55"/>
    <mergeCell ref="I54:I55"/>
    <mergeCell ref="X47:Y47"/>
    <mergeCell ref="Z47:Z48"/>
    <mergeCell ref="AA47:AA48"/>
    <mergeCell ref="AB47:AB48"/>
    <mergeCell ref="A52:AB52"/>
    <mergeCell ref="A53:A54"/>
    <mergeCell ref="B53:J53"/>
    <mergeCell ref="K53:S53"/>
    <mergeCell ref="T53:AB53"/>
    <mergeCell ref="B54:B55"/>
    <mergeCell ref="R47:R48"/>
    <mergeCell ref="S47:S48"/>
    <mergeCell ref="T47:T48"/>
    <mergeCell ref="U47:U48"/>
    <mergeCell ref="V47:V48"/>
    <mergeCell ref="W47:W48"/>
    <mergeCell ref="K47:K48"/>
    <mergeCell ref="L47:L48"/>
    <mergeCell ref="M47:M48"/>
    <mergeCell ref="N47:N48"/>
    <mergeCell ref="W54:W55"/>
    <mergeCell ref="X54:Y54"/>
    <mergeCell ref="Z54:Z55"/>
    <mergeCell ref="AA54:AA55"/>
    <mergeCell ref="AB54:AB55"/>
    <mergeCell ref="A59:A60"/>
    <mergeCell ref="B59:J59"/>
    <mergeCell ref="K59:S59"/>
    <mergeCell ref="T59:AB59"/>
    <mergeCell ref="B60:B61"/>
    <mergeCell ref="Q54:Q55"/>
    <mergeCell ref="R54:R55"/>
    <mergeCell ref="S54:S55"/>
    <mergeCell ref="T54:T55"/>
    <mergeCell ref="U54:U55"/>
    <mergeCell ref="V54:V55"/>
    <mergeCell ref="J54:J55"/>
    <mergeCell ref="K54:K55"/>
    <mergeCell ref="L54:L55"/>
    <mergeCell ref="M54:M55"/>
    <mergeCell ref="N54:N55"/>
    <mergeCell ref="O54:P54"/>
    <mergeCell ref="C54:C55"/>
    <mergeCell ref="D54:D55"/>
    <mergeCell ref="W60:W61"/>
    <mergeCell ref="X60:Y60"/>
    <mergeCell ref="Z60:Z61"/>
    <mergeCell ref="AA60:AA61"/>
    <mergeCell ref="AB60:AB61"/>
    <mergeCell ref="A65:AB65"/>
    <mergeCell ref="Q60:Q61"/>
    <mergeCell ref="R60:R61"/>
    <mergeCell ref="S60:S61"/>
    <mergeCell ref="T60:T61"/>
    <mergeCell ref="U60:U61"/>
    <mergeCell ref="V60:V61"/>
    <mergeCell ref="J60:J61"/>
    <mergeCell ref="K60:K61"/>
    <mergeCell ref="L60:L61"/>
    <mergeCell ref="M60:M61"/>
    <mergeCell ref="N60:N61"/>
    <mergeCell ref="O60:P60"/>
    <mergeCell ref="C60:C61"/>
    <mergeCell ref="D60:D61"/>
    <mergeCell ref="E60:E61"/>
    <mergeCell ref="F60:G60"/>
    <mergeCell ref="H60:H61"/>
    <mergeCell ref="I60:I61"/>
    <mergeCell ref="N67:N68"/>
    <mergeCell ref="A66:A67"/>
    <mergeCell ref="B66:J66"/>
    <mergeCell ref="K66:S66"/>
    <mergeCell ref="T66:AB66"/>
    <mergeCell ref="B67:B68"/>
    <mergeCell ref="C67:C68"/>
    <mergeCell ref="D67:D68"/>
    <mergeCell ref="E67:E68"/>
    <mergeCell ref="F67:G67"/>
    <mergeCell ref="H67:H68"/>
    <mergeCell ref="T72:AB72"/>
    <mergeCell ref="B73:B74"/>
    <mergeCell ref="C73:C74"/>
    <mergeCell ref="D73:D74"/>
    <mergeCell ref="E73:E74"/>
    <mergeCell ref="F73:G73"/>
    <mergeCell ref="H73:H74"/>
    <mergeCell ref="V67:V68"/>
    <mergeCell ref="W67:W68"/>
    <mergeCell ref="X67:Y67"/>
    <mergeCell ref="Z67:Z68"/>
    <mergeCell ref="AA67:AA68"/>
    <mergeCell ref="AB67:AB68"/>
    <mergeCell ref="O67:P67"/>
    <mergeCell ref="Q67:Q68"/>
    <mergeCell ref="R67:R68"/>
    <mergeCell ref="S67:S68"/>
    <mergeCell ref="T67:T68"/>
    <mergeCell ref="U67:U68"/>
    <mergeCell ref="I67:I68"/>
    <mergeCell ref="J67:J68"/>
    <mergeCell ref="K67:K68"/>
    <mergeCell ref="L67:L68"/>
    <mergeCell ref="M67:M68"/>
    <mergeCell ref="I73:I74"/>
    <mergeCell ref="J73:J74"/>
    <mergeCell ref="K73:K74"/>
    <mergeCell ref="L73:L74"/>
    <mergeCell ref="M73:M74"/>
    <mergeCell ref="N73:N74"/>
    <mergeCell ref="A72:A73"/>
    <mergeCell ref="B72:J72"/>
    <mergeCell ref="K72:S72"/>
    <mergeCell ref="V73:V74"/>
    <mergeCell ref="W73:W74"/>
    <mergeCell ref="X73:Y73"/>
    <mergeCell ref="Z73:Z74"/>
    <mergeCell ref="AA73:AA74"/>
    <mergeCell ref="AB73:AB74"/>
    <mergeCell ref="O73:P73"/>
    <mergeCell ref="Q73:Q74"/>
    <mergeCell ref="R73:R74"/>
    <mergeCell ref="S73:S74"/>
    <mergeCell ref="T73:T74"/>
    <mergeCell ref="U73:U74"/>
    <mergeCell ref="R81:R82"/>
    <mergeCell ref="S81:S82"/>
    <mergeCell ref="F81:G81"/>
    <mergeCell ref="H81:H82"/>
    <mergeCell ref="I81:I82"/>
    <mergeCell ref="J81:J82"/>
    <mergeCell ref="K81:K82"/>
    <mergeCell ref="L81:L82"/>
    <mergeCell ref="A77:W77"/>
    <mergeCell ref="A79:A82"/>
    <mergeCell ref="B79:AB79"/>
    <mergeCell ref="B80:J80"/>
    <mergeCell ref="K80:S80"/>
    <mergeCell ref="T80:AB80"/>
    <mergeCell ref="B81:B82"/>
    <mergeCell ref="C81:C82"/>
    <mergeCell ref="D81:D82"/>
    <mergeCell ref="E81:E82"/>
    <mergeCell ref="Q95:S95"/>
    <mergeCell ref="T95:V96"/>
    <mergeCell ref="W95:Y96"/>
    <mergeCell ref="Z95:AB96"/>
    <mergeCell ref="N96:P96"/>
    <mergeCell ref="Q96:S96"/>
    <mergeCell ref="AA81:AA82"/>
    <mergeCell ref="AB81:AB82"/>
    <mergeCell ref="A95:A97"/>
    <mergeCell ref="B95:D96"/>
    <mergeCell ref="E95:G96"/>
    <mergeCell ref="H95:J96"/>
    <mergeCell ref="K95:M96"/>
    <mergeCell ref="N95:P95"/>
    <mergeCell ref="T81:T82"/>
    <mergeCell ref="U81:U82"/>
    <mergeCell ref="V81:V82"/>
    <mergeCell ref="W81:W82"/>
    <mergeCell ref="X81:Y81"/>
    <mergeCell ref="Z81:Z82"/>
    <mergeCell ref="M81:M82"/>
    <mergeCell ref="N81:N82"/>
    <mergeCell ref="O81:P81"/>
    <mergeCell ref="Q81:Q82"/>
    <mergeCell ref="A102:Y102"/>
    <mergeCell ref="A104:A106"/>
    <mergeCell ref="B104:D105"/>
    <mergeCell ref="E104:G105"/>
    <mergeCell ref="H104:J105"/>
    <mergeCell ref="K104:M105"/>
    <mergeCell ref="N104:P104"/>
    <mergeCell ref="Q104:S104"/>
    <mergeCell ref="T104:V105"/>
    <mergeCell ref="W104:Y105"/>
    <mergeCell ref="T118:V119"/>
    <mergeCell ref="W118:Y119"/>
    <mergeCell ref="Z118:AB119"/>
    <mergeCell ref="N119:P119"/>
    <mergeCell ref="Q119:S119"/>
    <mergeCell ref="A133:S133"/>
    <mergeCell ref="Z104:AB105"/>
    <mergeCell ref="N105:P105"/>
    <mergeCell ref="Q105:S105"/>
    <mergeCell ref="A118:A120"/>
    <mergeCell ref="B118:D119"/>
    <mergeCell ref="E118:G119"/>
    <mergeCell ref="H118:J119"/>
    <mergeCell ref="K118:M119"/>
    <mergeCell ref="N118:P118"/>
    <mergeCell ref="Q118:S118"/>
    <mergeCell ref="N134:O135"/>
    <mergeCell ref="P134:Q135"/>
    <mergeCell ref="R134:S135"/>
    <mergeCell ref="J135:K135"/>
    <mergeCell ref="L135:M135"/>
    <mergeCell ref="A151:S151"/>
    <mergeCell ref="A134:A136"/>
    <mergeCell ref="B134:C135"/>
    <mergeCell ref="D134:E135"/>
    <mergeCell ref="F134:G135"/>
    <mergeCell ref="H134:I135"/>
    <mergeCell ref="J134:M134"/>
    <mergeCell ref="N152:O153"/>
    <mergeCell ref="P152:Q153"/>
    <mergeCell ref="R152:S153"/>
    <mergeCell ref="J153:K153"/>
    <mergeCell ref="L153:M153"/>
    <mergeCell ref="A159:Y159"/>
    <mergeCell ref="A152:A154"/>
    <mergeCell ref="B152:C153"/>
    <mergeCell ref="D152:E153"/>
    <mergeCell ref="F152:G153"/>
    <mergeCell ref="H152:I153"/>
    <mergeCell ref="J152:M152"/>
    <mergeCell ref="R163:S164"/>
    <mergeCell ref="J164:K164"/>
    <mergeCell ref="L164:M164"/>
    <mergeCell ref="A184:V184"/>
    <mergeCell ref="A185:V185"/>
    <mergeCell ref="A186:V186"/>
    <mergeCell ref="A160:Y160"/>
    <mergeCell ref="A162:S162"/>
    <mergeCell ref="A163:A165"/>
    <mergeCell ref="B163:C164"/>
    <mergeCell ref="D163:E164"/>
    <mergeCell ref="F163:G164"/>
    <mergeCell ref="H163:I164"/>
    <mergeCell ref="J163:M163"/>
    <mergeCell ref="N163:O164"/>
    <mergeCell ref="P163:Q164"/>
    <mergeCell ref="A188:S188"/>
    <mergeCell ref="A189:A191"/>
    <mergeCell ref="B189:C190"/>
    <mergeCell ref="D189:E190"/>
    <mergeCell ref="F189:G190"/>
    <mergeCell ref="H189:I190"/>
    <mergeCell ref="J189:M189"/>
    <mergeCell ref="N189:O190"/>
    <mergeCell ref="P189:Q190"/>
    <mergeCell ref="R189:S190"/>
    <mergeCell ref="J190:K190"/>
    <mergeCell ref="L190:M190"/>
    <mergeCell ref="A215:AB215"/>
    <mergeCell ref="A216:A219"/>
    <mergeCell ref="B216:D217"/>
    <mergeCell ref="E216:G217"/>
    <mergeCell ref="H216:J217"/>
    <mergeCell ref="K216:M217"/>
    <mergeCell ref="N216:S216"/>
    <mergeCell ref="T216:V217"/>
    <mergeCell ref="U218:V218"/>
    <mergeCell ref="X218:Y218"/>
    <mergeCell ref="AA218:AB218"/>
    <mergeCell ref="A239:Y239"/>
    <mergeCell ref="A240:Y240"/>
    <mergeCell ref="A241:Y241"/>
    <mergeCell ref="W216:Y217"/>
    <mergeCell ref="Z216:AB217"/>
    <mergeCell ref="N217:P217"/>
    <mergeCell ref="Q217:S217"/>
    <mergeCell ref="C218:D218"/>
    <mergeCell ref="F218:G218"/>
    <mergeCell ref="I218:J218"/>
    <mergeCell ref="L218:M218"/>
    <mergeCell ref="O218:P218"/>
    <mergeCell ref="R218:S218"/>
    <mergeCell ref="A242:Y242"/>
    <mergeCell ref="A243:Y243"/>
    <mergeCell ref="A246:A248"/>
    <mergeCell ref="B246:C247"/>
    <mergeCell ref="D246:E247"/>
    <mergeCell ref="F246:G247"/>
    <mergeCell ref="H246:I247"/>
    <mergeCell ref="J246:M246"/>
    <mergeCell ref="N246:O247"/>
    <mergeCell ref="P246:Q247"/>
    <mergeCell ref="R246:S247"/>
    <mergeCell ref="J247:K247"/>
    <mergeCell ref="L247:M247"/>
    <mergeCell ref="B249:C249"/>
    <mergeCell ref="D249:E249"/>
    <mergeCell ref="F249:G249"/>
    <mergeCell ref="H249:I249"/>
    <mergeCell ref="J249:K249"/>
    <mergeCell ref="L249:M249"/>
    <mergeCell ref="N249:O249"/>
    <mergeCell ref="P249:Q249"/>
    <mergeCell ref="R249:S249"/>
    <mergeCell ref="B253:C253"/>
    <mergeCell ref="D253:E253"/>
    <mergeCell ref="F253:G253"/>
    <mergeCell ref="H253:I253"/>
    <mergeCell ref="J253:K253"/>
    <mergeCell ref="L253:M253"/>
    <mergeCell ref="N253:O253"/>
    <mergeCell ref="P253:Q253"/>
    <mergeCell ref="R253:S253"/>
    <mergeCell ref="A256:A258"/>
    <mergeCell ref="B256:C257"/>
    <mergeCell ref="D256:E257"/>
    <mergeCell ref="F256:G257"/>
    <mergeCell ref="H256:I257"/>
    <mergeCell ref="J256:M256"/>
    <mergeCell ref="N256:O257"/>
    <mergeCell ref="P256:Q257"/>
    <mergeCell ref="R256:S257"/>
    <mergeCell ref="J257:K257"/>
    <mergeCell ref="L257:M257"/>
    <mergeCell ref="P272:Q273"/>
    <mergeCell ref="R272:S273"/>
    <mergeCell ref="J273:K273"/>
    <mergeCell ref="L273:M273"/>
    <mergeCell ref="A276:AB276"/>
    <mergeCell ref="J265:J266"/>
    <mergeCell ref="A272:A274"/>
    <mergeCell ref="B272:C273"/>
    <mergeCell ref="D272:E273"/>
    <mergeCell ref="F272:G273"/>
    <mergeCell ref="H272:I273"/>
    <mergeCell ref="J272:M272"/>
    <mergeCell ref="A265:A267"/>
    <mergeCell ref="B265:B266"/>
    <mergeCell ref="C265:C266"/>
    <mergeCell ref="D265:D266"/>
    <mergeCell ref="E265:E266"/>
    <mergeCell ref="F265:G265"/>
    <mergeCell ref="H265:H266"/>
    <mergeCell ref="I265:I266"/>
    <mergeCell ref="N272:O273"/>
    <mergeCell ref="K280:K281"/>
    <mergeCell ref="L280:L281"/>
    <mergeCell ref="M280:M281"/>
    <mergeCell ref="Q280:Q281"/>
    <mergeCell ref="R280:R281"/>
    <mergeCell ref="S280:S281"/>
    <mergeCell ref="A278:S278"/>
    <mergeCell ref="A279:A281"/>
    <mergeCell ref="B279:G279"/>
    <mergeCell ref="H279:M279"/>
    <mergeCell ref="N279:S279"/>
    <mergeCell ref="E280:E281"/>
    <mergeCell ref="F280:F281"/>
    <mergeCell ref="G280:G281"/>
    <mergeCell ref="F293:F294"/>
    <mergeCell ref="G293:G294"/>
    <mergeCell ref="K293:K294"/>
    <mergeCell ref="L293:L294"/>
    <mergeCell ref="S305:S306"/>
    <mergeCell ref="G305:G306"/>
    <mergeCell ref="K305:K306"/>
    <mergeCell ref="L305:L306"/>
    <mergeCell ref="M305:M306"/>
    <mergeCell ref="Q305:Q306"/>
    <mergeCell ref="R305:R306"/>
    <mergeCell ref="M293:M294"/>
    <mergeCell ref="Q293:Q294"/>
    <mergeCell ref="R293:R294"/>
    <mergeCell ref="S293:S294"/>
    <mergeCell ref="A317:Q317"/>
    <mergeCell ref="B318:C318"/>
    <mergeCell ref="D318:E318"/>
    <mergeCell ref="F318:G318"/>
    <mergeCell ref="H318:I318"/>
    <mergeCell ref="J318:K318"/>
    <mergeCell ref="L318:M318"/>
    <mergeCell ref="N318:O318"/>
    <mergeCell ref="P318:Q318"/>
    <mergeCell ref="A304:A306"/>
    <mergeCell ref="B304:G304"/>
    <mergeCell ref="H304:M304"/>
    <mergeCell ref="N304:S304"/>
    <mergeCell ref="E305:E306"/>
    <mergeCell ref="F305:F306"/>
    <mergeCell ref="A291:A294"/>
    <mergeCell ref="B291:G292"/>
    <mergeCell ref="H291:S291"/>
    <mergeCell ref="H292:M292"/>
    <mergeCell ref="N292:S292"/>
    <mergeCell ref="E293:E294"/>
    <mergeCell ref="A15:Q15"/>
    <mergeCell ref="A22:Q22"/>
    <mergeCell ref="A23:T23"/>
    <mergeCell ref="A25:A27"/>
    <mergeCell ref="B25:B27"/>
    <mergeCell ref="C25:C27"/>
    <mergeCell ref="D25:D27"/>
    <mergeCell ref="E25:I25"/>
    <mergeCell ref="J25:J27"/>
    <mergeCell ref="K25:M26"/>
    <mergeCell ref="N25:N27"/>
    <mergeCell ref="Q26:R26"/>
    <mergeCell ref="A37:N37"/>
    <mergeCell ref="O25:R25"/>
    <mergeCell ref="S25:S27"/>
    <mergeCell ref="T25:T27"/>
    <mergeCell ref="U25:U27"/>
    <mergeCell ref="E26:E27"/>
    <mergeCell ref="F26:F27"/>
    <mergeCell ref="G26:G27"/>
    <mergeCell ref="H26:H27"/>
    <mergeCell ref="I26:I27"/>
    <mergeCell ref="O26:P26"/>
  </mergeCells>
  <dataValidations count="11">
    <dataValidation type="whole" showInputMessage="1" showErrorMessage="1" errorTitle="Validar" error="Se debe declarar valores numéricos que estén en el rango de 0 a 99999999" sqref="B259:S261 F28:F36 M28:M36">
      <formula1>0</formula1>
      <formula2>9999999</formula2>
    </dataValidation>
    <dataValidation type="custom" allowBlank="1" showInputMessage="1" showErrorMessage="1" sqref="Z51:AC51">
      <formula1>#REF!+#REF!+#REF!+D51+P51</formula1>
    </dataValidation>
    <dataValidation type="custom" allowBlank="1" showInputMessage="1" showErrorMessage="1" sqref="W51:Y51">
      <formula1>#REF!+#REF!+#REF!+B51+N51</formula1>
    </dataValidation>
    <dataValidation type="custom" allowBlank="1" showInputMessage="1" showErrorMessage="1" sqref="AD51:AE51">
      <formula1>#REF!+#REF!+#REF!+I51+T51</formula1>
    </dataValidation>
    <dataValidation type="whole" showErrorMessage="1" errorTitle="Validar" error="Se debe declarar valores numéricos que estén en el rango de 0 a 99999999" promptTitle="Valor" sqref="B75:J76 B49:S50 B58:V58 B62:S63 B71:V71 B69:AB70 B56:AB57 B43:AB44 B64:AE64 B45:AE45">
      <formula1>0</formula1>
      <formula2>9999999</formula2>
    </dataValidation>
    <dataValidation type="custom" allowBlank="1" showInputMessage="1" showErrorMessage="1" sqref="Z63:AB63 T62:Y63">
      <formula1>#REF!+#REF!+#REF!+#REF!+#REF!</formula1>
    </dataValidation>
    <dataValidation type="decimal" allowBlank="1" showInputMessage="1" showErrorMessage="1" errorTitle="Validar" error="Se debe declarar valores numéricos que estén en el rango de 0 a 99999999" sqref="C232:C238 F214 Q236:Q238 F232:F238 E216 H192:H214 N236:N238 U232:U238 L232:L238 H216 AA224:AA227 B216 B192:B201 U224:U227 C224:C227 F224:F227 L224:L227 D192:D214 B204:B214 J192:J214 N192:N214 L214 P192:P213 R192:R213 N216 X232:X238 T216 X224:X227 AA232:AA238 W216 Z216">
      <formula1>0</formula1>
      <formula2>999999.999999</formula2>
    </dataValidation>
    <dataValidation type="whole" showInputMessage="1" showErrorMessage="1" errorTitle="Validar" error="Se debe declarar valores numéricos que estén en el rango de 0 a 99999999" sqref="B78:O78 H117:I117 K117:L117 Z107:AA117 B98:C99 E98:F99 K98:M99 N254 T98:U99 O98:O99 N99 M100 V117:W117 E107:F117 F148 B140:B146 B148 D140:D148 H138:H148 N138:N148 J138:J148 F138:F146 N250:N252 J250:J252 J254 D250:D252 P254 B254 D254 H254 F254 B250:B252 H250:H252 B107:C117 N107:O117 T107:U116 W98:X99 Z98:AA99 W107:X116 B51:V51 K75:S76 B83:AB90 L138:L147 P138:P148 R138:R148 B249:S249 P250:P252 R250:R252">
      <formula1>0</formula1>
      <formula2>999999</formula2>
    </dataValidation>
    <dataValidation type="whole" allowBlank="1" showInputMessage="1" showErrorMessage="1" errorTitle="Validar" error="Se debe declarar valores numéricos que estén en el rango de 0 a 99999999" sqref="N282 H282:K289 B282:E289 B307:E314 N295:Q303 B295:E302 H295:K303 H307:K314 N307:Q314">
      <formula1>0</formula1>
      <formula2>999999</formula2>
    </dataValidation>
    <dataValidation type="whole" showInputMessage="1" showErrorMessage="1" errorTitle="Validar" error="Se debe declarar valores numéricos que estén en el rango de 0 a 99999999_x000a__x000a_Es obligatorio declarar el número de profesores que laboran en la institución._x000a_" sqref="N98">
      <formula1>1</formula1>
      <formula2>999999</formula2>
    </dataValidation>
    <dataValidation type="custom" allowBlank="1" showInputMessage="1" showErrorMessage="1" sqref="P78:V78">
      <formula1>#REF!+#REF!+#REF!+B78+I78</formula1>
    </dataValidation>
  </dataValidations>
  <printOptions horizontalCentered="1"/>
  <pageMargins left="0.55118110236220474" right="0.47244094488188981" top="0.47244094488188981" bottom="0.43307086614173229" header="0.31496062992125984" footer="0.31496062992125984"/>
  <pageSetup scale="49" fitToHeight="10" orientation="landscape" r:id="rId1"/>
  <rowBreaks count="6" manualBreakCount="6">
    <brk id="132" max="24" man="1"/>
    <brk id="186" max="24" man="1"/>
    <brk id="214" max="24" man="1"/>
    <brk id="253" max="24" man="1"/>
    <brk id="303" max="24" man="1"/>
    <brk id="319" max="2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97"/>
  <sheetViews>
    <sheetView topLeftCell="A196" zoomScaleNormal="100" zoomScaleSheetLayoutView="145" workbookViewId="0">
      <selection activeCell="I144" sqref="I144"/>
    </sheetView>
  </sheetViews>
  <sheetFormatPr baseColWidth="10" defaultColWidth="11" defaultRowHeight="16.5" x14ac:dyDescent="0.3"/>
  <cols>
    <col min="1" max="1" width="57.25" style="127" customWidth="1"/>
    <col min="2" max="2" width="8.5" style="126" customWidth="1"/>
    <col min="3" max="4" width="8.75" style="126" customWidth="1"/>
    <col min="5" max="5" width="7.75" style="126" customWidth="1"/>
    <col min="6" max="6" width="10.75" style="126" customWidth="1"/>
    <col min="7" max="7" width="10" style="126" customWidth="1"/>
    <col min="8" max="8" width="8.75" style="126" customWidth="1"/>
    <col min="9" max="9" width="10" style="126" bestFit="1" customWidth="1"/>
    <col min="10" max="10" width="7.75" style="126" customWidth="1"/>
    <col min="11" max="11" width="6.25" style="126" customWidth="1"/>
    <col min="12" max="12" width="7.75" style="126" customWidth="1"/>
    <col min="13" max="13" width="8" style="126" customWidth="1"/>
    <col min="14" max="14" width="9" style="126" customWidth="1"/>
    <col min="15" max="15" width="9.25" style="126" customWidth="1"/>
    <col min="16" max="16" width="11.75" style="126" customWidth="1"/>
    <col min="17" max="17" width="10.25" style="126" customWidth="1"/>
    <col min="18" max="18" width="13.5" style="126" customWidth="1"/>
    <col min="19" max="20" width="9.75" style="126" customWidth="1"/>
    <col min="21" max="21" width="10.25" style="126" customWidth="1"/>
    <col min="22" max="22" width="6.75" style="126" bestFit="1" customWidth="1"/>
    <col min="23" max="23" width="6.25" style="126" customWidth="1"/>
    <col min="24" max="24" width="7.5" style="126" customWidth="1"/>
    <col min="25" max="25" width="8.75" style="126" bestFit="1" customWidth="1"/>
    <col min="26" max="28" width="8.5" style="126" customWidth="1"/>
    <col min="29" max="16384" width="11" style="126"/>
  </cols>
  <sheetData>
    <row r="1" spans="1:19" x14ac:dyDescent="0.3">
      <c r="A1" s="182"/>
    </row>
    <row r="2" spans="1:19" x14ac:dyDescent="0.3">
      <c r="B2" s="500" t="s">
        <v>334</v>
      </c>
      <c r="C2" s="500"/>
      <c r="D2" s="500"/>
      <c r="E2" s="500"/>
      <c r="F2" s="500"/>
      <c r="G2" s="500"/>
      <c r="H2" s="500"/>
      <c r="I2" s="500"/>
      <c r="J2" s="500"/>
      <c r="K2" s="500"/>
      <c r="L2" s="500"/>
      <c r="M2" s="500"/>
      <c r="N2" s="500"/>
      <c r="O2" s="500"/>
      <c r="P2" s="500"/>
      <c r="Q2" s="500"/>
      <c r="R2" s="500"/>
      <c r="S2" s="500"/>
    </row>
    <row r="3" spans="1:19" x14ac:dyDescent="0.3">
      <c r="B3" s="128"/>
      <c r="C3" s="128"/>
      <c r="D3" s="128"/>
      <c r="E3" s="128"/>
      <c r="F3" s="128"/>
      <c r="G3" s="128"/>
      <c r="H3" s="128"/>
      <c r="I3" s="128"/>
      <c r="J3" s="128"/>
      <c r="K3" s="128"/>
      <c r="L3" s="128"/>
      <c r="M3" s="128"/>
      <c r="N3" s="128"/>
      <c r="O3" s="128"/>
      <c r="P3" s="128"/>
    </row>
    <row r="4" spans="1:19" x14ac:dyDescent="0.3">
      <c r="D4" s="504" t="s">
        <v>1</v>
      </c>
      <c r="E4" s="504"/>
      <c r="F4" s="504"/>
      <c r="G4" s="504"/>
      <c r="H4" s="504"/>
      <c r="I4" s="505"/>
      <c r="J4" s="505"/>
      <c r="K4" s="505"/>
      <c r="L4" s="505"/>
      <c r="M4" s="505"/>
      <c r="N4" s="505"/>
      <c r="O4" s="505"/>
      <c r="P4" s="505"/>
      <c r="Q4" s="505"/>
      <c r="R4" s="505"/>
      <c r="S4" s="505"/>
    </row>
    <row r="6" spans="1:19" s="79" customFormat="1" ht="12.75" x14ac:dyDescent="0.2">
      <c r="B6" s="286" t="s">
        <v>37</v>
      </c>
      <c r="C6" s="286" t="s">
        <v>273</v>
      </c>
      <c r="D6" s="287" t="s">
        <v>252</v>
      </c>
    </row>
    <row r="7" spans="1:19" s="79" customFormat="1" ht="12.75" x14ac:dyDescent="0.2">
      <c r="A7" s="288" t="s">
        <v>247</v>
      </c>
      <c r="B7" s="289"/>
      <c r="C7" s="289"/>
      <c r="D7" s="290"/>
    </row>
    <row r="8" spans="1:19" s="79" customFormat="1" ht="12.75" x14ac:dyDescent="0.2">
      <c r="B8" s="291"/>
      <c r="C8" s="291"/>
      <c r="D8" s="7"/>
    </row>
    <row r="9" spans="1:19" s="79" customFormat="1" ht="12.75" x14ac:dyDescent="0.2">
      <c r="B9" s="292" t="s">
        <v>37</v>
      </c>
      <c r="C9" s="292" t="s">
        <v>273</v>
      </c>
      <c r="D9" s="7"/>
    </row>
    <row r="10" spans="1:19" s="79" customFormat="1" ht="12.75" x14ac:dyDescent="0.2">
      <c r="A10" s="293" t="s">
        <v>274</v>
      </c>
      <c r="B10" s="294"/>
      <c r="C10" s="294"/>
      <c r="D10" s="7"/>
    </row>
    <row r="11" spans="1:19" s="79" customFormat="1" ht="12.75" x14ac:dyDescent="0.2"/>
    <row r="12" spans="1:19" s="79" customFormat="1" x14ac:dyDescent="0.2">
      <c r="A12" s="532" t="s">
        <v>336</v>
      </c>
      <c r="B12" s="533"/>
      <c r="C12" s="533"/>
      <c r="D12" s="533"/>
      <c r="E12" s="534"/>
      <c r="F12" s="534"/>
      <c r="G12" s="534"/>
      <c r="H12" s="534"/>
      <c r="I12" s="534"/>
      <c r="J12" s="534"/>
      <c r="K12" s="534"/>
      <c r="L12" s="534"/>
      <c r="M12" s="535"/>
    </row>
    <row r="13" spans="1:19" s="79" customFormat="1" x14ac:dyDescent="0.2">
      <c r="A13" s="565" t="s">
        <v>275</v>
      </c>
      <c r="B13" s="566"/>
      <c r="C13" s="566"/>
      <c r="D13" s="566"/>
      <c r="E13" s="567"/>
      <c r="F13" s="567"/>
      <c r="G13" s="567"/>
      <c r="H13" s="567"/>
      <c r="I13" s="567"/>
      <c r="J13" s="567"/>
      <c r="K13" s="567"/>
      <c r="L13" s="567"/>
      <c r="M13" s="568"/>
    </row>
    <row r="14" spans="1:19" s="79" customFormat="1" x14ac:dyDescent="0.2">
      <c r="A14" s="565" t="s">
        <v>335</v>
      </c>
      <c r="B14" s="566"/>
      <c r="C14" s="566"/>
      <c r="D14" s="566"/>
      <c r="E14" s="567"/>
      <c r="F14" s="567"/>
      <c r="G14" s="567"/>
      <c r="H14" s="567"/>
      <c r="I14" s="567"/>
      <c r="J14" s="567"/>
      <c r="K14" s="567"/>
      <c r="L14" s="567"/>
      <c r="M14" s="568"/>
    </row>
    <row r="15" spans="1:19" s="79" customFormat="1" x14ac:dyDescent="0.2">
      <c r="A15" s="565" t="s">
        <v>276</v>
      </c>
      <c r="B15" s="566"/>
      <c r="C15" s="566"/>
      <c r="D15" s="566"/>
      <c r="E15" s="567"/>
      <c r="F15" s="567"/>
      <c r="G15" s="567"/>
      <c r="H15" s="567"/>
      <c r="I15" s="567"/>
      <c r="J15" s="567"/>
      <c r="K15" s="567"/>
      <c r="L15" s="567"/>
      <c r="M15" s="568"/>
    </row>
    <row r="16" spans="1:19" s="79" customFormat="1" x14ac:dyDescent="0.2">
      <c r="A16" s="565" t="s">
        <v>277</v>
      </c>
      <c r="B16" s="566"/>
      <c r="C16" s="566"/>
      <c r="D16" s="566"/>
      <c r="E16" s="567"/>
      <c r="F16" s="567"/>
      <c r="G16" s="567"/>
      <c r="H16" s="567"/>
      <c r="I16" s="567"/>
      <c r="J16" s="567"/>
      <c r="K16" s="567"/>
      <c r="L16" s="567"/>
      <c r="M16" s="568"/>
    </row>
    <row r="17" spans="1:13" s="79" customFormat="1" x14ac:dyDescent="0.2">
      <c r="A17" s="565" t="s">
        <v>278</v>
      </c>
      <c r="B17" s="566"/>
      <c r="C17" s="566"/>
      <c r="D17" s="566"/>
      <c r="E17" s="567"/>
      <c r="F17" s="567"/>
      <c r="G17" s="567"/>
      <c r="H17" s="567"/>
      <c r="I17" s="567"/>
      <c r="J17" s="567"/>
      <c r="K17" s="567"/>
      <c r="L17" s="567"/>
      <c r="M17" s="568"/>
    </row>
    <row r="18" spans="1:13" s="79" customFormat="1" x14ac:dyDescent="0.2">
      <c r="A18" s="565" t="s">
        <v>258</v>
      </c>
      <c r="B18" s="566"/>
      <c r="C18" s="566"/>
      <c r="D18" s="566"/>
      <c r="E18" s="575"/>
      <c r="F18" s="575"/>
      <c r="G18" s="575"/>
      <c r="H18" s="575"/>
      <c r="I18" s="575"/>
      <c r="J18" s="575"/>
      <c r="K18" s="575"/>
      <c r="L18" s="575"/>
      <c r="M18" s="576"/>
    </row>
    <row r="19" spans="1:13" s="79" customFormat="1" x14ac:dyDescent="0.2">
      <c r="A19" s="565" t="s">
        <v>279</v>
      </c>
      <c r="B19" s="566"/>
      <c r="C19" s="566"/>
      <c r="D19" s="566"/>
      <c r="E19" s="567"/>
      <c r="F19" s="567"/>
      <c r="G19" s="567"/>
      <c r="H19" s="567"/>
      <c r="I19" s="567"/>
      <c r="J19" s="567"/>
      <c r="K19" s="567"/>
      <c r="L19" s="567"/>
      <c r="M19" s="568"/>
    </row>
    <row r="20" spans="1:13" s="79" customFormat="1" x14ac:dyDescent="0.2">
      <c r="A20" s="565" t="s">
        <v>280</v>
      </c>
      <c r="B20" s="566"/>
      <c r="C20" s="566"/>
      <c r="D20" s="566"/>
      <c r="E20" s="567"/>
      <c r="F20" s="567"/>
      <c r="G20" s="567"/>
      <c r="H20" s="567"/>
      <c r="I20" s="567"/>
      <c r="J20" s="567"/>
      <c r="K20" s="567"/>
      <c r="L20" s="567"/>
      <c r="M20" s="568"/>
    </row>
    <row r="21" spans="1:13" s="79" customFormat="1" ht="12.75" x14ac:dyDescent="0.2">
      <c r="A21" s="570" t="s">
        <v>281</v>
      </c>
      <c r="B21" s="571"/>
      <c r="C21" s="571"/>
      <c r="D21" s="571"/>
      <c r="E21" s="572"/>
      <c r="F21" s="572"/>
      <c r="G21" s="572"/>
      <c r="H21" s="572"/>
      <c r="I21" s="572"/>
      <c r="J21" s="572"/>
      <c r="K21" s="572"/>
      <c r="L21" s="572"/>
      <c r="M21" s="573"/>
    </row>
    <row r="22" spans="1:13" s="79" customFormat="1" ht="12.75" x14ac:dyDescent="0.2"/>
    <row r="23" spans="1:13" s="79" customFormat="1" ht="12.75" x14ac:dyDescent="0.2">
      <c r="A23" s="45" t="s">
        <v>282</v>
      </c>
    </row>
    <row r="24" spans="1:13" s="79" customFormat="1" ht="12.75" x14ac:dyDescent="0.2"/>
    <row r="25" spans="1:13" s="79" customFormat="1" ht="12.75" x14ac:dyDescent="0.2">
      <c r="B25" s="295" t="s">
        <v>283</v>
      </c>
      <c r="C25" s="295" t="s">
        <v>16</v>
      </c>
      <c r="D25" s="295" t="s">
        <v>284</v>
      </c>
      <c r="E25" s="295" t="s">
        <v>285</v>
      </c>
      <c r="F25" s="295" t="s">
        <v>286</v>
      </c>
      <c r="G25" s="295" t="s">
        <v>287</v>
      </c>
    </row>
    <row r="26" spans="1:13" s="79" customFormat="1" ht="12.75" x14ac:dyDescent="0.2">
      <c r="A26" s="296" t="s">
        <v>288</v>
      </c>
      <c r="B26" s="23"/>
      <c r="C26" s="289"/>
      <c r="D26" s="289"/>
      <c r="E26" s="289"/>
      <c r="F26" s="289"/>
      <c r="G26" s="289"/>
    </row>
    <row r="27" spans="1:13" s="79" customFormat="1" ht="12.75" x14ac:dyDescent="0.2"/>
    <row r="28" spans="1:13" s="79" customFormat="1" ht="12.75" x14ac:dyDescent="0.2">
      <c r="B28" s="295" t="s">
        <v>289</v>
      </c>
      <c r="C28" s="295" t="s">
        <v>290</v>
      </c>
      <c r="D28" s="295" t="s">
        <v>291</v>
      </c>
      <c r="E28" s="295" t="s">
        <v>292</v>
      </c>
    </row>
    <row r="29" spans="1:13" s="79" customFormat="1" ht="12.75" x14ac:dyDescent="0.2">
      <c r="A29" s="297" t="s">
        <v>293</v>
      </c>
      <c r="B29" s="294"/>
      <c r="C29" s="294"/>
      <c r="D29" s="294"/>
      <c r="E29" s="298"/>
    </row>
    <row r="30" spans="1:13" s="79" customFormat="1" ht="12.75" x14ac:dyDescent="0.2"/>
    <row r="31" spans="1:13" s="79" customFormat="1" ht="12.75" x14ac:dyDescent="0.2">
      <c r="A31" s="299" t="s">
        <v>294</v>
      </c>
      <c r="B31" s="300"/>
    </row>
    <row r="32" spans="1:13" s="79" customFormat="1" ht="12.75" x14ac:dyDescent="0.2">
      <c r="A32" s="58"/>
      <c r="B32" s="301"/>
    </row>
    <row r="33" spans="1:15" s="79" customFormat="1" ht="25.5" x14ac:dyDescent="0.2">
      <c r="A33" s="302"/>
      <c r="B33" s="287" t="s">
        <v>295</v>
      </c>
      <c r="C33" s="287" t="s">
        <v>296</v>
      </c>
    </row>
    <row r="34" spans="1:15" s="79" customFormat="1" ht="12.75" x14ac:dyDescent="0.2">
      <c r="A34" s="299" t="s">
        <v>297</v>
      </c>
      <c r="B34" s="303"/>
      <c r="C34" s="300"/>
    </row>
    <row r="35" spans="1:15" s="79" customFormat="1" ht="12.75" x14ac:dyDescent="0.2">
      <c r="B35" s="7"/>
      <c r="C35" s="7"/>
    </row>
    <row r="36" spans="1:15" s="79" customFormat="1" ht="12.75" x14ac:dyDescent="0.2">
      <c r="B36" s="292" t="s">
        <v>37</v>
      </c>
      <c r="C36" s="292" t="s">
        <v>273</v>
      </c>
    </row>
    <row r="37" spans="1:15" s="79" customFormat="1" ht="12.75" x14ac:dyDescent="0.2">
      <c r="A37" s="304" t="s">
        <v>298</v>
      </c>
      <c r="B37" s="294"/>
      <c r="C37" s="298"/>
    </row>
    <row r="38" spans="1:15" s="79" customFormat="1" ht="12.75" x14ac:dyDescent="0.2"/>
    <row r="39" spans="1:15" s="79" customFormat="1" ht="12.75" x14ac:dyDescent="0.2">
      <c r="A39" s="7"/>
      <c r="B39" s="292" t="s">
        <v>37</v>
      </c>
      <c r="C39" s="287" t="s">
        <v>273</v>
      </c>
    </row>
    <row r="40" spans="1:15" s="79" customFormat="1" ht="12.75" x14ac:dyDescent="0.2">
      <c r="A40" s="299" t="s">
        <v>299</v>
      </c>
      <c r="B40" s="298"/>
      <c r="C40" s="289"/>
    </row>
    <row r="41" spans="1:15" s="79" customFormat="1" ht="12.75" x14ac:dyDescent="0.2">
      <c r="A41" s="4"/>
      <c r="B41" s="305"/>
      <c r="C41" s="305"/>
      <c r="D41" s="7"/>
    </row>
    <row r="42" spans="1:15" s="79" customFormat="1" ht="12.75" x14ac:dyDescent="0.2">
      <c r="B42" s="292" t="s">
        <v>37</v>
      </c>
      <c r="C42" s="292" t="s">
        <v>273</v>
      </c>
      <c r="D42" s="7"/>
      <c r="E42" s="7"/>
      <c r="F42" s="7"/>
      <c r="G42" s="7"/>
      <c r="N42" s="292" t="s">
        <v>37</v>
      </c>
      <c r="O42" s="292" t="s">
        <v>273</v>
      </c>
    </row>
    <row r="43" spans="1:15" s="79" customFormat="1" ht="25.15" customHeight="1" x14ac:dyDescent="0.2">
      <c r="A43" s="306" t="s">
        <v>300</v>
      </c>
      <c r="B43" s="294"/>
      <c r="C43" s="298"/>
      <c r="D43" s="7"/>
      <c r="E43" s="7"/>
      <c r="F43" s="7"/>
      <c r="G43" s="7"/>
      <c r="I43" s="547" t="s">
        <v>301</v>
      </c>
      <c r="J43" s="548"/>
      <c r="K43" s="548"/>
      <c r="L43" s="548"/>
      <c r="M43" s="548"/>
      <c r="N43" s="294"/>
      <c r="O43" s="298"/>
    </row>
    <row r="44" spans="1:15" s="79" customFormat="1" ht="12.75" x14ac:dyDescent="0.2">
      <c r="A44" s="4"/>
      <c r="B44" s="305"/>
      <c r="C44" s="305"/>
      <c r="D44" s="7"/>
      <c r="E44" s="7"/>
      <c r="F44" s="7"/>
      <c r="G44" s="7"/>
    </row>
    <row r="45" spans="1:15" s="79" customFormat="1" ht="12.75" x14ac:dyDescent="0.2">
      <c r="A45" s="4"/>
      <c r="B45" s="292" t="s">
        <v>37</v>
      </c>
      <c r="C45" s="292" t="s">
        <v>273</v>
      </c>
      <c r="D45" s="307"/>
      <c r="E45" s="307"/>
      <c r="F45" s="307"/>
      <c r="G45" s="307"/>
      <c r="H45" s="305"/>
    </row>
    <row r="46" spans="1:15" s="79" customFormat="1" ht="12.75" x14ac:dyDescent="0.2">
      <c r="A46" s="308" t="s">
        <v>302</v>
      </c>
      <c r="B46" s="294"/>
      <c r="C46" s="298"/>
      <c r="D46" s="307"/>
      <c r="E46" s="307"/>
      <c r="F46" s="307"/>
      <c r="G46" s="307"/>
      <c r="H46" s="305"/>
    </row>
    <row r="47" spans="1:15" s="79" customFormat="1" ht="12.75" x14ac:dyDescent="0.2"/>
    <row r="48" spans="1:15" s="79" customFormat="1" ht="12.75" x14ac:dyDescent="0.2">
      <c r="I48" s="574" t="s">
        <v>303</v>
      </c>
      <c r="J48" s="574"/>
      <c r="K48" s="574"/>
      <c r="L48" s="574"/>
      <c r="M48" s="574"/>
      <c r="N48" s="309"/>
    </row>
    <row r="49" spans="1:16" s="79" customFormat="1" ht="12.75" x14ac:dyDescent="0.2"/>
    <row r="50" spans="1:16" s="79" customFormat="1" ht="12.75" x14ac:dyDescent="0.2">
      <c r="B50" s="292" t="s">
        <v>37</v>
      </c>
      <c r="C50" s="292" t="s">
        <v>273</v>
      </c>
      <c r="D50" s="292" t="s">
        <v>252</v>
      </c>
      <c r="N50" s="292" t="s">
        <v>37</v>
      </c>
      <c r="O50" s="292" t="s">
        <v>273</v>
      </c>
      <c r="P50" s="292" t="s">
        <v>252</v>
      </c>
    </row>
    <row r="51" spans="1:16" s="79" customFormat="1" ht="12.75" x14ac:dyDescent="0.2">
      <c r="A51" s="310" t="s">
        <v>304</v>
      </c>
      <c r="B51" s="294"/>
      <c r="C51" s="294"/>
      <c r="D51" s="300"/>
      <c r="I51" s="547" t="s">
        <v>305</v>
      </c>
      <c r="J51" s="548"/>
      <c r="K51" s="548"/>
      <c r="L51" s="548"/>
      <c r="M51" s="548"/>
      <c r="N51" s="294"/>
      <c r="O51" s="294"/>
      <c r="P51" s="300"/>
    </row>
    <row r="52" spans="1:16" s="79" customFormat="1" ht="12.75" x14ac:dyDescent="0.2"/>
    <row r="53" spans="1:16" s="79" customFormat="1" ht="12.75" x14ac:dyDescent="0.2">
      <c r="B53" s="292" t="s">
        <v>37</v>
      </c>
      <c r="C53" s="292" t="s">
        <v>273</v>
      </c>
      <c r="D53" s="292" t="s">
        <v>252</v>
      </c>
      <c r="N53" s="292" t="s">
        <v>37</v>
      </c>
      <c r="O53" s="292" t="s">
        <v>273</v>
      </c>
      <c r="P53" s="292" t="s">
        <v>252</v>
      </c>
    </row>
    <row r="54" spans="1:16" s="79" customFormat="1" ht="12.75" x14ac:dyDescent="0.2">
      <c r="A54" s="293" t="s">
        <v>306</v>
      </c>
      <c r="B54" s="294"/>
      <c r="C54" s="294"/>
      <c r="D54" s="300"/>
      <c r="I54" s="547" t="s">
        <v>307</v>
      </c>
      <c r="J54" s="548"/>
      <c r="K54" s="548"/>
      <c r="L54" s="548"/>
      <c r="M54" s="548"/>
      <c r="N54" s="294"/>
      <c r="O54" s="294"/>
      <c r="P54" s="300"/>
    </row>
    <row r="55" spans="1:16" s="79" customFormat="1" ht="12.75" x14ac:dyDescent="0.2"/>
    <row r="56" spans="1:16" s="79" customFormat="1" ht="12.75" x14ac:dyDescent="0.2">
      <c r="B56" s="292" t="s">
        <v>37</v>
      </c>
      <c r="C56" s="292" t="s">
        <v>273</v>
      </c>
      <c r="D56" s="292" t="s">
        <v>252</v>
      </c>
      <c r="N56" s="292" t="s">
        <v>37</v>
      </c>
      <c r="O56" s="292" t="s">
        <v>273</v>
      </c>
      <c r="P56" s="292" t="s">
        <v>252</v>
      </c>
    </row>
    <row r="57" spans="1:16" s="79" customFormat="1" ht="25.5" x14ac:dyDescent="0.2">
      <c r="A57" s="310" t="s">
        <v>308</v>
      </c>
      <c r="B57" s="294"/>
      <c r="C57" s="294"/>
      <c r="D57" s="300"/>
      <c r="I57" s="547" t="s">
        <v>309</v>
      </c>
      <c r="J57" s="548"/>
      <c r="K57" s="548"/>
      <c r="L57" s="548"/>
      <c r="M57" s="548"/>
      <c r="N57" s="294"/>
      <c r="O57" s="294"/>
      <c r="P57" s="300"/>
    </row>
    <row r="58" spans="1:16" s="79" customFormat="1" ht="12.75" x14ac:dyDescent="0.2"/>
    <row r="59" spans="1:16" s="79" customFormat="1" ht="12.75" x14ac:dyDescent="0.2"/>
    <row r="60" spans="1:16" s="79" customFormat="1" ht="12.75" x14ac:dyDescent="0.2">
      <c r="B60" s="245" t="s">
        <v>310</v>
      </c>
      <c r="C60" s="245" t="s">
        <v>311</v>
      </c>
      <c r="D60" s="550" t="s">
        <v>312</v>
      </c>
      <c r="E60" s="551"/>
      <c r="F60" s="550" t="s">
        <v>313</v>
      </c>
      <c r="G60" s="551"/>
      <c r="H60" s="550" t="s">
        <v>314</v>
      </c>
      <c r="I60" s="551"/>
      <c r="J60" s="550" t="s">
        <v>315</v>
      </c>
      <c r="K60" s="551"/>
    </row>
    <row r="61" spans="1:16" s="79" customFormat="1" ht="25.5" x14ac:dyDescent="0.2">
      <c r="A61" s="293" t="s">
        <v>316</v>
      </c>
      <c r="B61" s="303"/>
      <c r="C61" s="303"/>
      <c r="D61" s="552"/>
      <c r="E61" s="552"/>
      <c r="F61" s="552"/>
      <c r="G61" s="552"/>
      <c r="H61" s="552"/>
      <c r="I61" s="552"/>
      <c r="J61" s="552"/>
      <c r="K61" s="569"/>
    </row>
    <row r="62" spans="1:16" s="79" customFormat="1" ht="12.75" x14ac:dyDescent="0.2">
      <c r="B62" s="7"/>
      <c r="C62" s="7"/>
    </row>
    <row r="63" spans="1:16" s="79" customFormat="1" ht="12.75" x14ac:dyDescent="0.2">
      <c r="B63" s="7"/>
      <c r="C63" s="7"/>
      <c r="D63" s="560" t="s">
        <v>317</v>
      </c>
      <c r="E63" s="560"/>
      <c r="F63" s="560"/>
    </row>
    <row r="64" spans="1:16" s="79" customFormat="1" ht="12.75" x14ac:dyDescent="0.2">
      <c r="B64" s="292" t="s">
        <v>37</v>
      </c>
      <c r="C64" s="292" t="s">
        <v>273</v>
      </c>
      <c r="D64" s="245" t="s">
        <v>318</v>
      </c>
      <c r="E64" s="245" t="s">
        <v>319</v>
      </c>
      <c r="F64" s="245" t="s">
        <v>320</v>
      </c>
    </row>
    <row r="65" spans="1:23" s="79" customFormat="1" ht="25.5" x14ac:dyDescent="0.2">
      <c r="A65" s="304" t="s">
        <v>321</v>
      </c>
      <c r="B65" s="294"/>
      <c r="C65" s="294"/>
      <c r="D65" s="23"/>
      <c r="E65" s="23"/>
      <c r="F65" s="23"/>
    </row>
    <row r="66" spans="1:23" s="79" customFormat="1" ht="12.75" x14ac:dyDescent="0.2">
      <c r="B66" s="7"/>
      <c r="C66" s="7"/>
    </row>
    <row r="67" spans="1:23" s="79" customFormat="1" ht="12.75" x14ac:dyDescent="0.2">
      <c r="R67" s="311">
        <v>1</v>
      </c>
      <c r="S67" s="561" t="s">
        <v>250</v>
      </c>
      <c r="T67" s="561"/>
      <c r="U67" s="561"/>
      <c r="V67" s="562" t="s">
        <v>242</v>
      </c>
    </row>
    <row r="68" spans="1:23" s="79" customFormat="1" ht="12.75" x14ac:dyDescent="0.2">
      <c r="B68" s="563" t="s">
        <v>37</v>
      </c>
      <c r="C68" s="563" t="s">
        <v>38</v>
      </c>
      <c r="D68" s="393" t="s">
        <v>252</v>
      </c>
      <c r="E68" s="560" t="s">
        <v>317</v>
      </c>
      <c r="F68" s="560"/>
      <c r="G68" s="560"/>
      <c r="R68" s="311">
        <v>2</v>
      </c>
      <c r="S68" s="561" t="s">
        <v>249</v>
      </c>
      <c r="T68" s="561"/>
      <c r="U68" s="561"/>
      <c r="V68" s="562"/>
    </row>
    <row r="69" spans="1:23" s="79" customFormat="1" ht="12.75" x14ac:dyDescent="0.2">
      <c r="B69" s="564"/>
      <c r="C69" s="564"/>
      <c r="D69" s="393"/>
      <c r="E69" s="295">
        <v>1</v>
      </c>
      <c r="F69" s="295">
        <v>2</v>
      </c>
      <c r="G69" s="295">
        <v>3</v>
      </c>
      <c r="M69" s="286" t="s">
        <v>37</v>
      </c>
      <c r="N69" s="286" t="s">
        <v>273</v>
      </c>
      <c r="O69" s="312" t="s">
        <v>322</v>
      </c>
      <c r="P69" s="312" t="s">
        <v>323</v>
      </c>
      <c r="Q69" s="312" t="s">
        <v>324</v>
      </c>
      <c r="R69" s="311">
        <v>3</v>
      </c>
      <c r="S69" s="561" t="s">
        <v>325</v>
      </c>
      <c r="T69" s="561"/>
      <c r="U69" s="561"/>
      <c r="V69" s="562" t="s">
        <v>241</v>
      </c>
    </row>
    <row r="70" spans="1:23" s="79" customFormat="1" ht="12.75" x14ac:dyDescent="0.2">
      <c r="A70" s="313" t="s">
        <v>326</v>
      </c>
      <c r="B70" s="294"/>
      <c r="C70" s="294"/>
      <c r="D70" s="294"/>
      <c r="E70" s="294"/>
      <c r="F70" s="294"/>
      <c r="G70" s="298"/>
      <c r="I70" s="547" t="s">
        <v>327</v>
      </c>
      <c r="J70" s="548"/>
      <c r="K70" s="548"/>
      <c r="L70" s="549"/>
      <c r="M70" s="314"/>
      <c r="N70" s="315"/>
      <c r="O70" s="315">
        <v>1</v>
      </c>
      <c r="P70" s="303"/>
      <c r="Q70" s="300"/>
      <c r="R70" s="311">
        <v>4</v>
      </c>
      <c r="S70" s="561" t="s">
        <v>328</v>
      </c>
      <c r="T70" s="561"/>
      <c r="U70" s="561"/>
      <c r="V70" s="562"/>
    </row>
    <row r="71" spans="1:23" s="79" customFormat="1" ht="12.75" x14ac:dyDescent="0.2">
      <c r="A71" s="316"/>
      <c r="B71" s="291"/>
      <c r="C71" s="291"/>
      <c r="D71" s="291"/>
      <c r="E71" s="291"/>
      <c r="F71" s="291"/>
      <c r="G71" s="291"/>
      <c r="H71" s="7"/>
      <c r="I71" s="7"/>
      <c r="J71" s="7"/>
      <c r="K71" s="7"/>
      <c r="L71" s="7"/>
      <c r="M71" s="7"/>
      <c r="N71" s="7"/>
      <c r="O71" s="7"/>
      <c r="P71" s="7"/>
      <c r="Q71" s="7"/>
      <c r="R71" s="7"/>
      <c r="S71" s="7"/>
      <c r="T71" s="7"/>
      <c r="U71" s="7"/>
      <c r="V71" s="7"/>
      <c r="W71" s="7"/>
    </row>
    <row r="72" spans="1:23" s="79" customFormat="1" ht="12.75" x14ac:dyDescent="0.2">
      <c r="A72" s="7"/>
      <c r="B72" s="245" t="s">
        <v>37</v>
      </c>
      <c r="C72" s="245" t="s">
        <v>273</v>
      </c>
      <c r="D72" s="245" t="s">
        <v>252</v>
      </c>
      <c r="E72" s="245" t="s">
        <v>329</v>
      </c>
      <c r="F72" s="317" t="s">
        <v>324</v>
      </c>
    </row>
    <row r="73" spans="1:23" s="79" customFormat="1" ht="12.75" x14ac:dyDescent="0.2">
      <c r="A73" s="299" t="s">
        <v>330</v>
      </c>
      <c r="B73" s="315"/>
      <c r="C73" s="315"/>
      <c r="D73" s="315"/>
      <c r="E73" s="315"/>
      <c r="F73" s="300"/>
    </row>
    <row r="74" spans="1:23" s="79" customFormat="1" ht="12.75" x14ac:dyDescent="0.2"/>
    <row r="75" spans="1:23" s="79" customFormat="1" ht="12.75" x14ac:dyDescent="0.2">
      <c r="A75" s="7"/>
      <c r="B75" s="286" t="s">
        <v>37</v>
      </c>
      <c r="C75" s="286" t="s">
        <v>273</v>
      </c>
    </row>
    <row r="76" spans="1:23" s="79" customFormat="1" ht="12.75" x14ac:dyDescent="0.2">
      <c r="A76" s="299" t="s">
        <v>331</v>
      </c>
      <c r="B76" s="294"/>
      <c r="C76" s="298"/>
    </row>
    <row r="77" spans="1:23" s="79" customFormat="1" ht="12.75" x14ac:dyDescent="0.2"/>
    <row r="78" spans="1:23" s="79" customFormat="1" ht="12.75" x14ac:dyDescent="0.2">
      <c r="A78" s="553" t="s">
        <v>332</v>
      </c>
      <c r="B78" s="554"/>
      <c r="C78" s="554"/>
      <c r="D78" s="554"/>
      <c r="E78" s="554"/>
      <c r="F78" s="554"/>
      <c r="G78" s="554"/>
      <c r="H78" s="554"/>
      <c r="I78" s="554"/>
      <c r="J78" s="554"/>
      <c r="K78" s="554"/>
      <c r="L78" s="554"/>
      <c r="M78" s="554"/>
      <c r="N78" s="555"/>
    </row>
    <row r="79" spans="1:23" s="79" customFormat="1" ht="12.75" x14ac:dyDescent="0.2">
      <c r="A79" s="556">
        <v>1</v>
      </c>
      <c r="B79" s="557"/>
      <c r="C79" s="557"/>
      <c r="D79" s="557"/>
      <c r="E79" s="557"/>
      <c r="F79" s="558">
        <v>7</v>
      </c>
      <c r="G79" s="557"/>
      <c r="H79" s="557"/>
      <c r="I79" s="557"/>
      <c r="J79" s="557"/>
      <c r="K79" s="557"/>
      <c r="L79" s="557"/>
      <c r="M79" s="557"/>
      <c r="N79" s="559"/>
    </row>
    <row r="80" spans="1:23" s="79" customFormat="1" ht="12.75" x14ac:dyDescent="0.2">
      <c r="A80" s="539">
        <v>2</v>
      </c>
      <c r="B80" s="540"/>
      <c r="C80" s="540"/>
      <c r="D80" s="540"/>
      <c r="E80" s="540"/>
      <c r="F80" s="541">
        <v>8</v>
      </c>
      <c r="G80" s="540"/>
      <c r="H80" s="540"/>
      <c r="I80" s="540"/>
      <c r="J80" s="540"/>
      <c r="K80" s="540"/>
      <c r="L80" s="540"/>
      <c r="M80" s="540"/>
      <c r="N80" s="542"/>
    </row>
    <row r="81" spans="1:28" s="79" customFormat="1" ht="12.75" x14ac:dyDescent="0.2">
      <c r="A81" s="539">
        <v>3</v>
      </c>
      <c r="B81" s="540"/>
      <c r="C81" s="540"/>
      <c r="D81" s="540"/>
      <c r="E81" s="540"/>
      <c r="F81" s="541">
        <v>9</v>
      </c>
      <c r="G81" s="540"/>
      <c r="H81" s="540"/>
      <c r="I81" s="540"/>
      <c r="J81" s="540"/>
      <c r="K81" s="540"/>
      <c r="L81" s="540"/>
      <c r="M81" s="540"/>
      <c r="N81" s="542"/>
    </row>
    <row r="82" spans="1:28" s="79" customFormat="1" ht="12.75" x14ac:dyDescent="0.2">
      <c r="A82" s="539">
        <v>4</v>
      </c>
      <c r="B82" s="540"/>
      <c r="C82" s="540"/>
      <c r="D82" s="540"/>
      <c r="E82" s="540"/>
      <c r="F82" s="541">
        <v>10</v>
      </c>
      <c r="G82" s="540"/>
      <c r="H82" s="540"/>
      <c r="I82" s="540"/>
      <c r="J82" s="540"/>
      <c r="K82" s="540"/>
      <c r="L82" s="540"/>
      <c r="M82" s="540"/>
      <c r="N82" s="542"/>
    </row>
    <row r="83" spans="1:28" s="79" customFormat="1" ht="12.75" x14ac:dyDescent="0.2">
      <c r="A83" s="539">
        <v>5</v>
      </c>
      <c r="B83" s="540"/>
      <c r="C83" s="540"/>
      <c r="D83" s="540"/>
      <c r="E83" s="540"/>
      <c r="F83" s="541">
        <v>11</v>
      </c>
      <c r="G83" s="540"/>
      <c r="H83" s="540"/>
      <c r="I83" s="540"/>
      <c r="J83" s="540"/>
      <c r="K83" s="540"/>
      <c r="L83" s="540"/>
      <c r="M83" s="540"/>
      <c r="N83" s="542"/>
    </row>
    <row r="84" spans="1:28" s="79" customFormat="1" ht="12.75" x14ac:dyDescent="0.2">
      <c r="A84" s="543">
        <v>6</v>
      </c>
      <c r="B84" s="544"/>
      <c r="C84" s="544"/>
      <c r="D84" s="544"/>
      <c r="E84" s="544"/>
      <c r="F84" s="545">
        <v>12</v>
      </c>
      <c r="G84" s="544"/>
      <c r="H84" s="544"/>
      <c r="I84" s="544"/>
      <c r="J84" s="544"/>
      <c r="K84" s="544"/>
      <c r="L84" s="544"/>
      <c r="M84" s="544"/>
      <c r="N84" s="546"/>
    </row>
    <row r="85" spans="1:28" s="79" customFormat="1" ht="12.75" x14ac:dyDescent="0.2"/>
    <row r="86" spans="1:28" s="79" customFormat="1" ht="12.75" x14ac:dyDescent="0.2"/>
    <row r="87" spans="1:28" customFormat="1" ht="14.25" x14ac:dyDescent="0.2">
      <c r="B87" s="536">
        <v>2013</v>
      </c>
      <c r="C87" s="536">
        <v>2014</v>
      </c>
      <c r="D87" s="536">
        <v>2015</v>
      </c>
      <c r="E87" s="536">
        <v>2016</v>
      </c>
      <c r="F87" s="537">
        <v>2017</v>
      </c>
      <c r="G87" s="538"/>
      <c r="H87" s="536">
        <v>2018</v>
      </c>
      <c r="I87" s="536">
        <v>2019</v>
      </c>
      <c r="J87" s="536">
        <v>2020</v>
      </c>
    </row>
    <row r="88" spans="1:28" customFormat="1" ht="14.25" x14ac:dyDescent="0.2">
      <c r="B88" s="536"/>
      <c r="C88" s="536"/>
      <c r="D88" s="536"/>
      <c r="E88" s="536"/>
      <c r="F88" s="318" t="s">
        <v>259</v>
      </c>
      <c r="G88" s="318" t="s">
        <v>260</v>
      </c>
      <c r="H88" s="536"/>
      <c r="I88" s="536"/>
      <c r="J88" s="536"/>
    </row>
    <row r="89" spans="1:28" customFormat="1" ht="14.25" x14ac:dyDescent="0.2">
      <c r="A89" s="319" t="s">
        <v>333</v>
      </c>
      <c r="B89" s="320"/>
      <c r="C89" s="320"/>
      <c r="D89" s="320"/>
      <c r="E89" s="320"/>
      <c r="F89" s="320"/>
      <c r="G89" s="320"/>
      <c r="H89" s="321"/>
      <c r="I89" s="321"/>
      <c r="J89" s="321"/>
    </row>
    <row r="90" spans="1:28" s="79" customFormat="1" ht="12.75" x14ac:dyDescent="0.2"/>
    <row r="91" spans="1:28" x14ac:dyDescent="0.3">
      <c r="A91" s="126"/>
    </row>
    <row r="92" spans="1:28" x14ac:dyDescent="0.3">
      <c r="A92" s="226" t="s">
        <v>46</v>
      </c>
      <c r="B92" s="227"/>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8"/>
    </row>
    <row r="93" spans="1:28" x14ac:dyDescent="0.3">
      <c r="A93" s="383"/>
      <c r="B93" s="383">
        <v>2013</v>
      </c>
      <c r="C93" s="383"/>
      <c r="D93" s="383"/>
      <c r="E93" s="383">
        <v>2014</v>
      </c>
      <c r="F93" s="383"/>
      <c r="G93" s="383"/>
      <c r="H93" s="383">
        <v>2015</v>
      </c>
      <c r="I93" s="383"/>
      <c r="J93" s="383"/>
      <c r="K93" s="383">
        <v>2016</v>
      </c>
      <c r="L93" s="383"/>
      <c r="M93" s="383"/>
      <c r="N93" s="383">
        <v>2017</v>
      </c>
      <c r="O93" s="383"/>
      <c r="P93" s="383"/>
      <c r="Q93" s="383">
        <v>2017</v>
      </c>
      <c r="R93" s="383"/>
      <c r="S93" s="383"/>
      <c r="T93" s="383">
        <v>2018</v>
      </c>
      <c r="U93" s="383"/>
      <c r="V93" s="383"/>
      <c r="W93" s="383">
        <v>2019</v>
      </c>
      <c r="X93" s="383"/>
      <c r="Y93" s="383"/>
      <c r="Z93" s="383">
        <v>2020</v>
      </c>
      <c r="AA93" s="383"/>
      <c r="AB93" s="383"/>
    </row>
    <row r="94" spans="1:28" x14ac:dyDescent="0.3">
      <c r="A94" s="383"/>
      <c r="B94" s="383"/>
      <c r="C94" s="383"/>
      <c r="D94" s="383"/>
      <c r="E94" s="383"/>
      <c r="F94" s="383"/>
      <c r="G94" s="383"/>
      <c r="H94" s="383"/>
      <c r="I94" s="383"/>
      <c r="J94" s="383"/>
      <c r="K94" s="383"/>
      <c r="L94" s="383"/>
      <c r="M94" s="383"/>
      <c r="N94" s="383" t="s">
        <v>8</v>
      </c>
      <c r="O94" s="383"/>
      <c r="P94" s="383"/>
      <c r="Q94" s="383" t="s">
        <v>9</v>
      </c>
      <c r="R94" s="383"/>
      <c r="S94" s="383"/>
      <c r="T94" s="383"/>
      <c r="U94" s="383"/>
      <c r="V94" s="383"/>
      <c r="W94" s="383"/>
      <c r="X94" s="383"/>
      <c r="Y94" s="383"/>
      <c r="Z94" s="383"/>
      <c r="AA94" s="383"/>
      <c r="AB94" s="383"/>
    </row>
    <row r="95" spans="1:28" x14ac:dyDescent="0.3">
      <c r="A95" s="383"/>
      <c r="B95" s="217" t="s">
        <v>47</v>
      </c>
      <c r="C95" s="217" t="s">
        <v>48</v>
      </c>
      <c r="D95" s="217" t="s">
        <v>49</v>
      </c>
      <c r="E95" s="217" t="s">
        <v>47</v>
      </c>
      <c r="F95" s="217" t="s">
        <v>48</v>
      </c>
      <c r="G95" s="217" t="s">
        <v>49</v>
      </c>
      <c r="H95" s="217" t="s">
        <v>47</v>
      </c>
      <c r="I95" s="217" t="s">
        <v>48</v>
      </c>
      <c r="J95" s="217" t="s">
        <v>49</v>
      </c>
      <c r="K95" s="217" t="s">
        <v>47</v>
      </c>
      <c r="L95" s="217" t="s">
        <v>48</v>
      </c>
      <c r="M95" s="217" t="s">
        <v>49</v>
      </c>
      <c r="N95" s="217" t="s">
        <v>47</v>
      </c>
      <c r="O95" s="217" t="s">
        <v>48</v>
      </c>
      <c r="P95" s="217" t="s">
        <v>49</v>
      </c>
      <c r="Q95" s="217" t="s">
        <v>47</v>
      </c>
      <c r="R95" s="217" t="s">
        <v>48</v>
      </c>
      <c r="S95" s="217" t="s">
        <v>49</v>
      </c>
      <c r="T95" s="217" t="s">
        <v>47</v>
      </c>
      <c r="U95" s="217" t="s">
        <v>48</v>
      </c>
      <c r="V95" s="217" t="s">
        <v>49</v>
      </c>
      <c r="W95" s="217" t="s">
        <v>47</v>
      </c>
      <c r="X95" s="217" t="s">
        <v>48</v>
      </c>
      <c r="Y95" s="217" t="s">
        <v>49</v>
      </c>
      <c r="Z95" s="217" t="s">
        <v>47</v>
      </c>
      <c r="AA95" s="217" t="s">
        <v>48</v>
      </c>
      <c r="AB95" s="217" t="s">
        <v>49</v>
      </c>
    </row>
    <row r="96" spans="1:28" x14ac:dyDescent="0.3">
      <c r="A96" s="1" t="s">
        <v>50</v>
      </c>
      <c r="B96" s="24"/>
      <c r="C96" s="24"/>
      <c r="D96" s="25">
        <f>SUM(B96:C96)</f>
        <v>0</v>
      </c>
      <c r="E96" s="24"/>
      <c r="F96" s="24"/>
      <c r="G96" s="25">
        <f>SUM(E96:F96)</f>
        <v>0</v>
      </c>
      <c r="H96" s="26"/>
      <c r="I96" s="26"/>
      <c r="J96" s="25">
        <f>SUM(H96:I96)</f>
        <v>0</v>
      </c>
      <c r="K96" s="24"/>
      <c r="L96" s="24"/>
      <c r="M96" s="196">
        <f>SUM(H96:I96)</f>
        <v>0</v>
      </c>
      <c r="N96" s="24"/>
      <c r="O96" s="24"/>
      <c r="P96" s="25">
        <f>SUM(N96:O96)</f>
        <v>0</v>
      </c>
      <c r="Q96" s="26"/>
      <c r="R96" s="26"/>
      <c r="S96" s="25">
        <f>SUM(Q96:R96)</f>
        <v>0</v>
      </c>
      <c r="T96" s="24"/>
      <c r="U96" s="24"/>
      <c r="V96" s="25">
        <f>SUM(T96:U96)</f>
        <v>0</v>
      </c>
      <c r="W96" s="24"/>
      <c r="X96" s="24"/>
      <c r="Y96" s="25">
        <f>SUM(W96:X96)</f>
        <v>0</v>
      </c>
      <c r="Z96" s="24"/>
      <c r="AA96" s="24"/>
      <c r="AB96" s="27">
        <f>SUM(Z96:AA96)</f>
        <v>0</v>
      </c>
    </row>
    <row r="97" spans="1:28" x14ac:dyDescent="0.3">
      <c r="A97" s="28" t="s">
        <v>51</v>
      </c>
      <c r="B97" s="29"/>
      <c r="C97" s="29"/>
      <c r="D97" s="30">
        <f>SUM(B97:C97)</f>
        <v>0</v>
      </c>
      <c r="E97" s="29"/>
      <c r="F97" s="29"/>
      <c r="G97" s="30">
        <f>SUM(E97:F97)</f>
        <v>0</v>
      </c>
      <c r="H97" s="31"/>
      <c r="I97" s="31"/>
      <c r="J97" s="30">
        <f>SUM(H97:I97)</f>
        <v>0</v>
      </c>
      <c r="K97" s="29"/>
      <c r="L97" s="29"/>
      <c r="M97" s="35">
        <f>SUM(H97:I97)</f>
        <v>0</v>
      </c>
      <c r="N97" s="29"/>
      <c r="O97" s="29"/>
      <c r="P97" s="30">
        <f>SUM(N97:O97)</f>
        <v>0</v>
      </c>
      <c r="Q97" s="31"/>
      <c r="R97" s="31"/>
      <c r="S97" s="30">
        <f>SUM(Q97:R97)</f>
        <v>0</v>
      </c>
      <c r="T97" s="29"/>
      <c r="U97" s="29"/>
      <c r="V97" s="30">
        <f>SUM(T97:U97)</f>
        <v>0</v>
      </c>
      <c r="W97" s="29"/>
      <c r="X97" s="29"/>
      <c r="Y97" s="30">
        <f>SUM(W97:X97)</f>
        <v>0</v>
      </c>
      <c r="Z97" s="29"/>
      <c r="AA97" s="29"/>
      <c r="AB97" s="32">
        <f>SUM(Z97:AA97)</f>
        <v>0</v>
      </c>
    </row>
    <row r="98" spans="1:28" x14ac:dyDescent="0.3">
      <c r="A98" s="16" t="s">
        <v>52</v>
      </c>
      <c r="B98" s="30">
        <f>SUM(B96:B97)</f>
        <v>0</v>
      </c>
      <c r="C98" s="30">
        <f>SUM(C96:C97)</f>
        <v>0</v>
      </c>
      <c r="D98" s="30">
        <f>SUM(B98:C98)</f>
        <v>0</v>
      </c>
      <c r="E98" s="30">
        <f>SUM(E96:E97)</f>
        <v>0</v>
      </c>
      <c r="F98" s="30">
        <f>SUM(F96:F97)</f>
        <v>0</v>
      </c>
      <c r="G98" s="30">
        <f>SUM(E98:F98)</f>
        <v>0</v>
      </c>
      <c r="H98" s="30">
        <f>SUM(H96:H97)</f>
        <v>0</v>
      </c>
      <c r="I98" s="30">
        <f>SUM(I96:I97)</f>
        <v>0</v>
      </c>
      <c r="J98" s="30">
        <f>SUM(H98:I98)</f>
        <v>0</v>
      </c>
      <c r="K98" s="30">
        <f>SUM(K96:K97)</f>
        <v>0</v>
      </c>
      <c r="L98" s="30">
        <f>SUM(L96:L97)</f>
        <v>0</v>
      </c>
      <c r="M98" s="35">
        <f>SUM(H98:I98)</f>
        <v>0</v>
      </c>
      <c r="N98" s="30">
        <f>SUM(N96:N97)</f>
        <v>0</v>
      </c>
      <c r="O98" s="30">
        <f>SUM(O96:O97)</f>
        <v>0</v>
      </c>
      <c r="P98" s="30">
        <f>SUM(N98:O98)</f>
        <v>0</v>
      </c>
      <c r="Q98" s="30">
        <f>SUM(Q96:Q97)</f>
        <v>0</v>
      </c>
      <c r="R98" s="30">
        <f>SUM(R96:R97)</f>
        <v>0</v>
      </c>
      <c r="S98" s="30">
        <f>SUM(Q98:R98)</f>
        <v>0</v>
      </c>
      <c r="T98" s="30">
        <f>SUM(T96:T97)</f>
        <v>0</v>
      </c>
      <c r="U98" s="30">
        <f>SUM(U96:U97)</f>
        <v>0</v>
      </c>
      <c r="V98" s="30">
        <f>SUM(T98:U98)</f>
        <v>0</v>
      </c>
      <c r="W98" s="30">
        <f>SUM(W96:W97)</f>
        <v>0</v>
      </c>
      <c r="X98" s="30">
        <f>SUM(X96:X97)</f>
        <v>0</v>
      </c>
      <c r="Y98" s="30">
        <f>SUM(W98:X98)</f>
        <v>0</v>
      </c>
      <c r="Z98" s="30">
        <f>SUM(Z96:Z97)</f>
        <v>0</v>
      </c>
      <c r="AA98" s="30">
        <f>SUM(AA96:AA97)</f>
        <v>0</v>
      </c>
      <c r="AB98" s="32">
        <f>SUM(Z98:AA98)</f>
        <v>0</v>
      </c>
    </row>
    <row r="99" spans="1:28" x14ac:dyDescent="0.3">
      <c r="A99" s="3" t="s">
        <v>53</v>
      </c>
      <c r="B99" s="33">
        <f t="shared" ref="B99:AB99" si="0">IFERROR(B96*100/B98,0)</f>
        <v>0</v>
      </c>
      <c r="C99" s="33">
        <f t="shared" si="0"/>
        <v>0</v>
      </c>
      <c r="D99" s="33">
        <f t="shared" si="0"/>
        <v>0</v>
      </c>
      <c r="E99" s="33">
        <f t="shared" si="0"/>
        <v>0</v>
      </c>
      <c r="F99" s="33">
        <f t="shared" si="0"/>
        <v>0</v>
      </c>
      <c r="G99" s="33">
        <f t="shared" si="0"/>
        <v>0</v>
      </c>
      <c r="H99" s="33">
        <f t="shared" si="0"/>
        <v>0</v>
      </c>
      <c r="I99" s="33">
        <f t="shared" si="0"/>
        <v>0</v>
      </c>
      <c r="J99" s="33">
        <f t="shared" si="0"/>
        <v>0</v>
      </c>
      <c r="K99" s="33">
        <f t="shared" si="0"/>
        <v>0</v>
      </c>
      <c r="L99" s="33">
        <f t="shared" si="0"/>
        <v>0</v>
      </c>
      <c r="M99" s="33">
        <f t="shared" si="0"/>
        <v>0</v>
      </c>
      <c r="N99" s="33">
        <f t="shared" si="0"/>
        <v>0</v>
      </c>
      <c r="O99" s="33">
        <f t="shared" si="0"/>
        <v>0</v>
      </c>
      <c r="P99" s="33">
        <f t="shared" si="0"/>
        <v>0</v>
      </c>
      <c r="Q99" s="33">
        <f t="shared" si="0"/>
        <v>0</v>
      </c>
      <c r="R99" s="33">
        <f t="shared" si="0"/>
        <v>0</v>
      </c>
      <c r="S99" s="33">
        <f t="shared" si="0"/>
        <v>0</v>
      </c>
      <c r="T99" s="33">
        <f t="shared" si="0"/>
        <v>0</v>
      </c>
      <c r="U99" s="33">
        <f t="shared" si="0"/>
        <v>0</v>
      </c>
      <c r="V99" s="33">
        <f t="shared" si="0"/>
        <v>0</v>
      </c>
      <c r="W99" s="33">
        <f t="shared" si="0"/>
        <v>0</v>
      </c>
      <c r="X99" s="33">
        <f t="shared" si="0"/>
        <v>0</v>
      </c>
      <c r="Y99" s="33">
        <f t="shared" si="0"/>
        <v>0</v>
      </c>
      <c r="Z99" s="33">
        <f t="shared" si="0"/>
        <v>0</v>
      </c>
      <c r="AA99" s="33">
        <f t="shared" si="0"/>
        <v>0</v>
      </c>
      <c r="AB99" s="34">
        <f t="shared" si="0"/>
        <v>0</v>
      </c>
    </row>
    <row r="100" spans="1:28" x14ac:dyDescent="0.3">
      <c r="A100" s="385" t="s">
        <v>19</v>
      </c>
      <c r="B100" s="385"/>
      <c r="C100" s="385"/>
      <c r="D100" s="385"/>
      <c r="E100" s="385"/>
      <c r="F100" s="385"/>
      <c r="G100" s="385"/>
      <c r="H100" s="385"/>
      <c r="I100" s="385"/>
      <c r="J100" s="385"/>
      <c r="K100" s="385"/>
      <c r="L100" s="385"/>
      <c r="M100" s="385"/>
      <c r="N100" s="385"/>
      <c r="O100" s="385"/>
      <c r="P100" s="385"/>
      <c r="Q100" s="385"/>
      <c r="R100" s="385"/>
      <c r="S100" s="385"/>
      <c r="T100" s="385"/>
      <c r="U100" s="385"/>
      <c r="V100" s="385"/>
      <c r="W100" s="385"/>
      <c r="X100" s="385"/>
      <c r="Y100" s="385"/>
    </row>
    <row r="101" spans="1:28" x14ac:dyDescent="0.3">
      <c r="A101" s="126"/>
    </row>
    <row r="102" spans="1:28" x14ac:dyDescent="0.3">
      <c r="A102" s="386" t="s">
        <v>54</v>
      </c>
      <c r="B102" s="383">
        <v>2013</v>
      </c>
      <c r="C102" s="383"/>
      <c r="D102" s="383"/>
      <c r="E102" s="383">
        <v>2014</v>
      </c>
      <c r="F102" s="383"/>
      <c r="G102" s="383"/>
      <c r="H102" s="383">
        <v>2015</v>
      </c>
      <c r="I102" s="383"/>
      <c r="J102" s="383"/>
      <c r="K102" s="383">
        <v>2016</v>
      </c>
      <c r="L102" s="383"/>
      <c r="M102" s="383"/>
      <c r="N102" s="383">
        <v>2017</v>
      </c>
      <c r="O102" s="383"/>
      <c r="P102" s="383"/>
      <c r="Q102" s="383">
        <v>2017</v>
      </c>
      <c r="R102" s="383"/>
      <c r="S102" s="383"/>
      <c r="T102" s="383">
        <v>2018</v>
      </c>
      <c r="U102" s="383"/>
      <c r="V102" s="383"/>
      <c r="W102" s="383">
        <v>2019</v>
      </c>
      <c r="X102" s="383"/>
      <c r="Y102" s="383"/>
      <c r="Z102" s="383">
        <v>2020</v>
      </c>
      <c r="AA102" s="383"/>
      <c r="AB102" s="383"/>
    </row>
    <row r="103" spans="1:28" x14ac:dyDescent="0.3">
      <c r="A103" s="387"/>
      <c r="B103" s="383"/>
      <c r="C103" s="383"/>
      <c r="D103" s="383"/>
      <c r="E103" s="383"/>
      <c r="F103" s="383"/>
      <c r="G103" s="383"/>
      <c r="H103" s="383"/>
      <c r="I103" s="383"/>
      <c r="J103" s="383"/>
      <c r="K103" s="383"/>
      <c r="L103" s="383"/>
      <c r="M103" s="383"/>
      <c r="N103" s="383" t="s">
        <v>8</v>
      </c>
      <c r="O103" s="383"/>
      <c r="P103" s="383"/>
      <c r="Q103" s="383" t="s">
        <v>9</v>
      </c>
      <c r="R103" s="383"/>
      <c r="S103" s="383"/>
      <c r="T103" s="383"/>
      <c r="U103" s="383"/>
      <c r="V103" s="383"/>
      <c r="W103" s="383"/>
      <c r="X103" s="383"/>
      <c r="Y103" s="383"/>
      <c r="Z103" s="383"/>
      <c r="AA103" s="383"/>
      <c r="AB103" s="383"/>
    </row>
    <row r="104" spans="1:28" x14ac:dyDescent="0.3">
      <c r="A104" s="388"/>
      <c r="B104" s="217" t="s">
        <v>47</v>
      </c>
      <c r="C104" s="217" t="s">
        <v>48</v>
      </c>
      <c r="D104" s="217" t="s">
        <v>49</v>
      </c>
      <c r="E104" s="217" t="s">
        <v>47</v>
      </c>
      <c r="F104" s="217" t="s">
        <v>48</v>
      </c>
      <c r="G104" s="217" t="s">
        <v>49</v>
      </c>
      <c r="H104" s="217" t="s">
        <v>47</v>
      </c>
      <c r="I104" s="217" t="s">
        <v>48</v>
      </c>
      <c r="J104" s="217" t="s">
        <v>49</v>
      </c>
      <c r="K104" s="217" t="s">
        <v>47</v>
      </c>
      <c r="L104" s="217" t="s">
        <v>48</v>
      </c>
      <c r="M104" s="217" t="s">
        <v>49</v>
      </c>
      <c r="N104" s="217" t="s">
        <v>47</v>
      </c>
      <c r="O104" s="217" t="s">
        <v>48</v>
      </c>
      <c r="P104" s="217" t="s">
        <v>49</v>
      </c>
      <c r="Q104" s="217" t="s">
        <v>47</v>
      </c>
      <c r="R104" s="217" t="s">
        <v>48</v>
      </c>
      <c r="S104" s="217" t="s">
        <v>49</v>
      </c>
      <c r="T104" s="217" t="s">
        <v>47</v>
      </c>
      <c r="U104" s="217" t="s">
        <v>48</v>
      </c>
      <c r="V104" s="217" t="s">
        <v>49</v>
      </c>
      <c r="W104" s="217" t="s">
        <v>47</v>
      </c>
      <c r="X104" s="217" t="s">
        <v>48</v>
      </c>
      <c r="Y104" s="217" t="s">
        <v>49</v>
      </c>
      <c r="Z104" s="217" t="s">
        <v>47</v>
      </c>
      <c r="AA104" s="217" t="s">
        <v>48</v>
      </c>
      <c r="AB104" s="217" t="s">
        <v>49</v>
      </c>
    </row>
    <row r="105" spans="1:28" x14ac:dyDescent="0.3">
      <c r="A105" s="1" t="s">
        <v>55</v>
      </c>
      <c r="B105" s="24"/>
      <c r="C105" s="24"/>
      <c r="D105" s="25">
        <f>+SUM(B105:C105)</f>
        <v>0</v>
      </c>
      <c r="E105" s="24"/>
      <c r="F105" s="24"/>
      <c r="G105" s="25">
        <f>+SUM(E105:F105)</f>
        <v>0</v>
      </c>
      <c r="H105" s="26"/>
      <c r="I105" s="26"/>
      <c r="J105" s="25">
        <f>+SUM(H105:I105)</f>
        <v>0</v>
      </c>
      <c r="K105" s="26"/>
      <c r="L105" s="26"/>
      <c r="M105" s="25">
        <f>+SUM(K105:L105)</f>
        <v>0</v>
      </c>
      <c r="N105" s="24"/>
      <c r="O105" s="24"/>
      <c r="P105" s="25">
        <f>+SUM(N105:O105)</f>
        <v>0</v>
      </c>
      <c r="Q105" s="26"/>
      <c r="R105" s="26"/>
      <c r="S105" s="25">
        <f>+SUM(Q105:R105)</f>
        <v>0</v>
      </c>
      <c r="T105" s="24"/>
      <c r="U105" s="24"/>
      <c r="V105" s="25">
        <f>+SUM(T105:U105)</f>
        <v>0</v>
      </c>
      <c r="W105" s="24"/>
      <c r="X105" s="24"/>
      <c r="Y105" s="25">
        <f t="shared" ref="Y105:Y107" si="1">+SUM(W105:X105)</f>
        <v>0</v>
      </c>
      <c r="Z105" s="24"/>
      <c r="AA105" s="24"/>
      <c r="AB105" s="27">
        <f t="shared" ref="AB105:AB107" si="2">+SUM(Z105:AA105)</f>
        <v>0</v>
      </c>
    </row>
    <row r="106" spans="1:28" x14ac:dyDescent="0.3">
      <c r="A106" s="16" t="s">
        <v>56</v>
      </c>
      <c r="B106" s="29"/>
      <c r="C106" s="29"/>
      <c r="D106" s="30">
        <f>+SUM(B106:C106)</f>
        <v>0</v>
      </c>
      <c r="E106" s="29"/>
      <c r="F106" s="29"/>
      <c r="G106" s="30">
        <f>+SUM(E106:F106)</f>
        <v>0</v>
      </c>
      <c r="H106" s="31"/>
      <c r="I106" s="31"/>
      <c r="J106" s="30">
        <f>+SUM(H106:I106)</f>
        <v>0</v>
      </c>
      <c r="K106" s="31"/>
      <c r="L106" s="31"/>
      <c r="M106" s="30">
        <f>+SUM(K106:L106)</f>
        <v>0</v>
      </c>
      <c r="N106" s="29"/>
      <c r="O106" s="29"/>
      <c r="P106" s="30">
        <f>+SUM(N106:O106)</f>
        <v>0</v>
      </c>
      <c r="Q106" s="31"/>
      <c r="R106" s="31"/>
      <c r="S106" s="30">
        <f>+SUM(Q106:R106)</f>
        <v>0</v>
      </c>
      <c r="T106" s="29"/>
      <c r="U106" s="29"/>
      <c r="V106" s="30">
        <f>+SUM(T106:U106)</f>
        <v>0</v>
      </c>
      <c r="W106" s="29"/>
      <c r="X106" s="29"/>
      <c r="Y106" s="30">
        <f t="shared" si="1"/>
        <v>0</v>
      </c>
      <c r="Z106" s="29"/>
      <c r="AA106" s="29"/>
      <c r="AB106" s="32">
        <f t="shared" si="2"/>
        <v>0</v>
      </c>
    </row>
    <row r="107" spans="1:28" x14ac:dyDescent="0.3">
      <c r="A107" s="16" t="s">
        <v>57</v>
      </c>
      <c r="B107" s="29"/>
      <c r="C107" s="29"/>
      <c r="D107" s="30">
        <f>+SUM(B107:C107)</f>
        <v>0</v>
      </c>
      <c r="E107" s="29"/>
      <c r="F107" s="29"/>
      <c r="G107" s="30">
        <f>+SUM(E107:F107)</f>
        <v>0</v>
      </c>
      <c r="H107" s="31"/>
      <c r="I107" s="31"/>
      <c r="J107" s="30">
        <f>+SUM(H107:I107)</f>
        <v>0</v>
      </c>
      <c r="K107" s="31"/>
      <c r="L107" s="31"/>
      <c r="M107" s="30">
        <f>+SUM(K107:L107)</f>
        <v>0</v>
      </c>
      <c r="N107" s="29"/>
      <c r="O107" s="29"/>
      <c r="P107" s="30">
        <f>+SUM(N107:O107)</f>
        <v>0</v>
      </c>
      <c r="Q107" s="31"/>
      <c r="R107" s="31"/>
      <c r="S107" s="30">
        <f>+SUM(Q107:R107)</f>
        <v>0</v>
      </c>
      <c r="T107" s="29"/>
      <c r="U107" s="29"/>
      <c r="V107" s="30">
        <f>+SUM(T107:U107)</f>
        <v>0</v>
      </c>
      <c r="W107" s="29"/>
      <c r="X107" s="29"/>
      <c r="Y107" s="30">
        <f t="shared" si="1"/>
        <v>0</v>
      </c>
      <c r="Z107" s="29"/>
      <c r="AA107" s="29"/>
      <c r="AB107" s="32">
        <f t="shared" si="2"/>
        <v>0</v>
      </c>
    </row>
    <row r="108" spans="1:28" x14ac:dyDescent="0.3">
      <c r="A108" s="28" t="s">
        <v>24</v>
      </c>
      <c r="B108" s="35">
        <f t="shared" ref="B108:AB108" si="3">+B105+B106+B107</f>
        <v>0</v>
      </c>
      <c r="C108" s="35">
        <f t="shared" si="3"/>
        <v>0</v>
      </c>
      <c r="D108" s="35">
        <f t="shared" si="3"/>
        <v>0</v>
      </c>
      <c r="E108" s="35">
        <f t="shared" si="3"/>
        <v>0</v>
      </c>
      <c r="F108" s="35">
        <f t="shared" si="3"/>
        <v>0</v>
      </c>
      <c r="G108" s="35">
        <f t="shared" si="3"/>
        <v>0</v>
      </c>
      <c r="H108" s="35">
        <f t="shared" si="3"/>
        <v>0</v>
      </c>
      <c r="I108" s="35">
        <f t="shared" si="3"/>
        <v>0</v>
      </c>
      <c r="J108" s="35">
        <f t="shared" si="3"/>
        <v>0</v>
      </c>
      <c r="K108" s="35">
        <f t="shared" si="3"/>
        <v>0</v>
      </c>
      <c r="L108" s="35">
        <f t="shared" si="3"/>
        <v>0</v>
      </c>
      <c r="M108" s="35">
        <f t="shared" si="3"/>
        <v>0</v>
      </c>
      <c r="N108" s="35">
        <f t="shared" si="3"/>
        <v>0</v>
      </c>
      <c r="O108" s="35">
        <f t="shared" si="3"/>
        <v>0</v>
      </c>
      <c r="P108" s="35">
        <f t="shared" si="3"/>
        <v>0</v>
      </c>
      <c r="Q108" s="35">
        <f t="shared" si="3"/>
        <v>0</v>
      </c>
      <c r="R108" s="35">
        <f t="shared" si="3"/>
        <v>0</v>
      </c>
      <c r="S108" s="35">
        <f t="shared" si="3"/>
        <v>0</v>
      </c>
      <c r="T108" s="35">
        <f t="shared" si="3"/>
        <v>0</v>
      </c>
      <c r="U108" s="35">
        <f t="shared" si="3"/>
        <v>0</v>
      </c>
      <c r="V108" s="35">
        <f t="shared" si="3"/>
        <v>0</v>
      </c>
      <c r="W108" s="35">
        <f t="shared" si="3"/>
        <v>0</v>
      </c>
      <c r="X108" s="35">
        <f t="shared" si="3"/>
        <v>0</v>
      </c>
      <c r="Y108" s="35">
        <f t="shared" si="3"/>
        <v>0</v>
      </c>
      <c r="Z108" s="35">
        <f t="shared" si="3"/>
        <v>0</v>
      </c>
      <c r="AA108" s="35">
        <f t="shared" si="3"/>
        <v>0</v>
      </c>
      <c r="AB108" s="120">
        <f t="shared" si="3"/>
        <v>0</v>
      </c>
    </row>
    <row r="109" spans="1:28" x14ac:dyDescent="0.3">
      <c r="A109" s="28" t="s">
        <v>58</v>
      </c>
      <c r="B109" s="29"/>
      <c r="C109" s="29"/>
      <c r="D109" s="30">
        <f t="shared" ref="D109:D114" si="4">+SUM(B109:C109)</f>
        <v>0</v>
      </c>
      <c r="E109" s="29"/>
      <c r="F109" s="29"/>
      <c r="G109" s="30">
        <f t="shared" ref="G109:G114" si="5">+SUM(E109:F109)</f>
        <v>0</v>
      </c>
      <c r="H109" s="31"/>
      <c r="I109" s="31"/>
      <c r="J109" s="30">
        <f t="shared" ref="J109:J114" si="6">+SUM(H109:I109)</f>
        <v>0</v>
      </c>
      <c r="K109" s="31"/>
      <c r="L109" s="31"/>
      <c r="M109" s="30">
        <f t="shared" ref="M109:M114" si="7">+SUM(K109:L109)</f>
        <v>0</v>
      </c>
      <c r="N109" s="29"/>
      <c r="O109" s="29"/>
      <c r="P109" s="30">
        <f t="shared" ref="P109:P114" si="8">+SUM(N109:O109)</f>
        <v>0</v>
      </c>
      <c r="Q109" s="31"/>
      <c r="R109" s="31"/>
      <c r="S109" s="30">
        <f t="shared" ref="S109:S114" si="9">+SUM(Q109:R109)</f>
        <v>0</v>
      </c>
      <c r="T109" s="29"/>
      <c r="U109" s="29"/>
      <c r="V109" s="30">
        <f t="shared" ref="V109:V114" si="10">+SUM(T109:U109)</f>
        <v>0</v>
      </c>
      <c r="W109" s="29"/>
      <c r="X109" s="29"/>
      <c r="Y109" s="30">
        <f t="shared" ref="Y109:Y114" si="11">+SUM(W109:X109)</f>
        <v>0</v>
      </c>
      <c r="Z109" s="29"/>
      <c r="AA109" s="29"/>
      <c r="AB109" s="32">
        <f t="shared" ref="AB109:AB114" si="12">+SUM(Z109:AA109)</f>
        <v>0</v>
      </c>
    </row>
    <row r="110" spans="1:28" x14ac:dyDescent="0.3">
      <c r="A110" s="28" t="s">
        <v>59</v>
      </c>
      <c r="B110" s="29"/>
      <c r="C110" s="29"/>
      <c r="D110" s="30">
        <f t="shared" si="4"/>
        <v>0</v>
      </c>
      <c r="E110" s="29"/>
      <c r="F110" s="29"/>
      <c r="G110" s="30">
        <f t="shared" si="5"/>
        <v>0</v>
      </c>
      <c r="H110" s="31"/>
      <c r="I110" s="31"/>
      <c r="J110" s="30">
        <f t="shared" si="6"/>
        <v>0</v>
      </c>
      <c r="K110" s="31"/>
      <c r="L110" s="31"/>
      <c r="M110" s="30">
        <f t="shared" si="7"/>
        <v>0</v>
      </c>
      <c r="N110" s="29"/>
      <c r="O110" s="29"/>
      <c r="P110" s="30">
        <f t="shared" si="8"/>
        <v>0</v>
      </c>
      <c r="Q110" s="31"/>
      <c r="R110" s="31"/>
      <c r="S110" s="30">
        <f t="shared" si="9"/>
        <v>0</v>
      </c>
      <c r="T110" s="29"/>
      <c r="U110" s="29"/>
      <c r="V110" s="30">
        <f t="shared" si="10"/>
        <v>0</v>
      </c>
      <c r="W110" s="29"/>
      <c r="X110" s="29"/>
      <c r="Y110" s="30">
        <f t="shared" si="11"/>
        <v>0</v>
      </c>
      <c r="Z110" s="29"/>
      <c r="AA110" s="29"/>
      <c r="AB110" s="32">
        <f t="shared" si="12"/>
        <v>0</v>
      </c>
    </row>
    <row r="111" spans="1:28" x14ac:dyDescent="0.3">
      <c r="A111" s="16" t="s">
        <v>60</v>
      </c>
      <c r="B111" s="29"/>
      <c r="C111" s="29"/>
      <c r="D111" s="30">
        <f t="shared" si="4"/>
        <v>0</v>
      </c>
      <c r="E111" s="29"/>
      <c r="F111" s="29"/>
      <c r="G111" s="30">
        <f t="shared" si="5"/>
        <v>0</v>
      </c>
      <c r="H111" s="31"/>
      <c r="I111" s="31"/>
      <c r="J111" s="30">
        <f t="shared" si="6"/>
        <v>0</v>
      </c>
      <c r="K111" s="31"/>
      <c r="L111" s="31"/>
      <c r="M111" s="30">
        <f t="shared" si="7"/>
        <v>0</v>
      </c>
      <c r="N111" s="29"/>
      <c r="O111" s="29"/>
      <c r="P111" s="30">
        <f t="shared" si="8"/>
        <v>0</v>
      </c>
      <c r="Q111" s="31"/>
      <c r="R111" s="31"/>
      <c r="S111" s="30">
        <f t="shared" si="9"/>
        <v>0</v>
      </c>
      <c r="T111" s="29"/>
      <c r="U111" s="29"/>
      <c r="V111" s="30">
        <f t="shared" si="10"/>
        <v>0</v>
      </c>
      <c r="W111" s="29"/>
      <c r="X111" s="29"/>
      <c r="Y111" s="30">
        <f t="shared" si="11"/>
        <v>0</v>
      </c>
      <c r="Z111" s="29"/>
      <c r="AA111" s="29"/>
      <c r="AB111" s="32">
        <f t="shared" si="12"/>
        <v>0</v>
      </c>
    </row>
    <row r="112" spans="1:28" x14ac:dyDescent="0.3">
      <c r="A112" s="16" t="s">
        <v>61</v>
      </c>
      <c r="B112" s="29"/>
      <c r="C112" s="29"/>
      <c r="D112" s="30">
        <f t="shared" si="4"/>
        <v>0</v>
      </c>
      <c r="E112" s="29"/>
      <c r="F112" s="29"/>
      <c r="G112" s="30">
        <f t="shared" si="5"/>
        <v>0</v>
      </c>
      <c r="H112" s="31"/>
      <c r="I112" s="31"/>
      <c r="J112" s="30">
        <f t="shared" si="6"/>
        <v>0</v>
      </c>
      <c r="K112" s="31"/>
      <c r="L112" s="31"/>
      <c r="M112" s="30">
        <f t="shared" si="7"/>
        <v>0</v>
      </c>
      <c r="N112" s="29"/>
      <c r="O112" s="29"/>
      <c r="P112" s="30">
        <f t="shared" si="8"/>
        <v>0</v>
      </c>
      <c r="Q112" s="31"/>
      <c r="R112" s="31"/>
      <c r="S112" s="30">
        <f t="shared" si="9"/>
        <v>0</v>
      </c>
      <c r="T112" s="29"/>
      <c r="U112" s="29"/>
      <c r="V112" s="30">
        <f t="shared" si="10"/>
        <v>0</v>
      </c>
      <c r="W112" s="29"/>
      <c r="X112" s="29"/>
      <c r="Y112" s="30">
        <f t="shared" si="11"/>
        <v>0</v>
      </c>
      <c r="Z112" s="29"/>
      <c r="AA112" s="29"/>
      <c r="AB112" s="32">
        <f t="shared" si="12"/>
        <v>0</v>
      </c>
    </row>
    <row r="113" spans="1:28" x14ac:dyDescent="0.3">
      <c r="A113" s="28" t="s">
        <v>62</v>
      </c>
      <c r="B113" s="29"/>
      <c r="C113" s="29"/>
      <c r="D113" s="30">
        <f t="shared" si="4"/>
        <v>0</v>
      </c>
      <c r="E113" s="29"/>
      <c r="F113" s="29"/>
      <c r="G113" s="30">
        <f t="shared" si="5"/>
        <v>0</v>
      </c>
      <c r="H113" s="31"/>
      <c r="I113" s="31"/>
      <c r="J113" s="30">
        <f t="shared" si="6"/>
        <v>0</v>
      </c>
      <c r="K113" s="31"/>
      <c r="L113" s="31"/>
      <c r="M113" s="30">
        <f t="shared" si="7"/>
        <v>0</v>
      </c>
      <c r="N113" s="29"/>
      <c r="O113" s="29"/>
      <c r="P113" s="30">
        <f t="shared" si="8"/>
        <v>0</v>
      </c>
      <c r="Q113" s="31"/>
      <c r="R113" s="31"/>
      <c r="S113" s="30">
        <f t="shared" si="9"/>
        <v>0</v>
      </c>
      <c r="T113" s="29"/>
      <c r="U113" s="29"/>
      <c r="V113" s="30">
        <f t="shared" si="10"/>
        <v>0</v>
      </c>
      <c r="W113" s="29"/>
      <c r="X113" s="29"/>
      <c r="Y113" s="30">
        <f t="shared" si="11"/>
        <v>0</v>
      </c>
      <c r="Z113" s="29"/>
      <c r="AA113" s="29"/>
      <c r="AB113" s="32">
        <f t="shared" si="12"/>
        <v>0</v>
      </c>
    </row>
    <row r="114" spans="1:28" ht="25.5" x14ac:dyDescent="0.3">
      <c r="A114" s="159" t="s">
        <v>63</v>
      </c>
      <c r="B114" s="36"/>
      <c r="C114" s="36"/>
      <c r="D114" s="33">
        <f t="shared" si="4"/>
        <v>0</v>
      </c>
      <c r="E114" s="36"/>
      <c r="F114" s="36"/>
      <c r="G114" s="33">
        <f t="shared" si="5"/>
        <v>0</v>
      </c>
      <c r="H114" s="37"/>
      <c r="I114" s="37"/>
      <c r="J114" s="33">
        <f t="shared" si="6"/>
        <v>0</v>
      </c>
      <c r="K114" s="37"/>
      <c r="L114" s="37"/>
      <c r="M114" s="33">
        <f t="shared" si="7"/>
        <v>0</v>
      </c>
      <c r="N114" s="36"/>
      <c r="O114" s="36"/>
      <c r="P114" s="33">
        <f t="shared" si="8"/>
        <v>0</v>
      </c>
      <c r="Q114" s="37"/>
      <c r="R114" s="37"/>
      <c r="S114" s="33">
        <f t="shared" si="9"/>
        <v>0</v>
      </c>
      <c r="T114" s="36"/>
      <c r="U114" s="36"/>
      <c r="V114" s="33">
        <f t="shared" si="10"/>
        <v>0</v>
      </c>
      <c r="W114" s="36"/>
      <c r="X114" s="36"/>
      <c r="Y114" s="33">
        <f t="shared" si="11"/>
        <v>0</v>
      </c>
      <c r="Z114" s="36"/>
      <c r="AA114" s="36"/>
      <c r="AB114" s="34">
        <f t="shared" si="12"/>
        <v>0</v>
      </c>
    </row>
    <row r="116" spans="1:28" x14ac:dyDescent="0.3">
      <c r="A116" s="444" t="s">
        <v>64</v>
      </c>
      <c r="B116" s="383">
        <v>2013</v>
      </c>
      <c r="C116" s="383"/>
      <c r="D116" s="383"/>
      <c r="E116" s="383">
        <v>2014</v>
      </c>
      <c r="F116" s="383"/>
      <c r="G116" s="383"/>
      <c r="H116" s="383">
        <v>2015</v>
      </c>
      <c r="I116" s="383"/>
      <c r="J116" s="383"/>
      <c r="K116" s="383">
        <v>2016</v>
      </c>
      <c r="L116" s="383"/>
      <c r="M116" s="383"/>
      <c r="N116" s="383">
        <v>2017</v>
      </c>
      <c r="O116" s="383"/>
      <c r="P116" s="383"/>
      <c r="Q116" s="383">
        <v>2017</v>
      </c>
      <c r="R116" s="383"/>
      <c r="S116" s="383"/>
      <c r="T116" s="383">
        <v>2018</v>
      </c>
      <c r="U116" s="383"/>
      <c r="V116" s="383"/>
      <c r="W116" s="383">
        <v>2019</v>
      </c>
      <c r="X116" s="383"/>
      <c r="Y116" s="383"/>
      <c r="Z116" s="383">
        <v>2020</v>
      </c>
      <c r="AA116" s="383"/>
      <c r="AB116" s="383"/>
    </row>
    <row r="117" spans="1:28" x14ac:dyDescent="0.3">
      <c r="A117" s="445"/>
      <c r="B117" s="383"/>
      <c r="C117" s="383"/>
      <c r="D117" s="383"/>
      <c r="E117" s="383"/>
      <c r="F117" s="383"/>
      <c r="G117" s="383"/>
      <c r="H117" s="383"/>
      <c r="I117" s="383"/>
      <c r="J117" s="383"/>
      <c r="K117" s="383"/>
      <c r="L117" s="383"/>
      <c r="M117" s="383"/>
      <c r="N117" s="383" t="s">
        <v>8</v>
      </c>
      <c r="O117" s="383"/>
      <c r="P117" s="383"/>
      <c r="Q117" s="383" t="s">
        <v>9</v>
      </c>
      <c r="R117" s="383"/>
      <c r="S117" s="383"/>
      <c r="T117" s="383"/>
      <c r="U117" s="383"/>
      <c r="V117" s="383"/>
      <c r="W117" s="383"/>
      <c r="X117" s="383"/>
      <c r="Y117" s="383"/>
      <c r="Z117" s="383"/>
      <c r="AA117" s="383"/>
      <c r="AB117" s="383"/>
    </row>
    <row r="118" spans="1:28" x14ac:dyDescent="0.3">
      <c r="A118" s="446"/>
      <c r="B118" s="217" t="s">
        <v>47</v>
      </c>
      <c r="C118" s="217" t="s">
        <v>48</v>
      </c>
      <c r="D118" s="217" t="s">
        <v>49</v>
      </c>
      <c r="E118" s="217" t="s">
        <v>47</v>
      </c>
      <c r="F118" s="217" t="s">
        <v>48</v>
      </c>
      <c r="G118" s="217" t="s">
        <v>49</v>
      </c>
      <c r="H118" s="217" t="s">
        <v>47</v>
      </c>
      <c r="I118" s="217" t="s">
        <v>48</v>
      </c>
      <c r="J118" s="217" t="s">
        <v>49</v>
      </c>
      <c r="K118" s="217" t="s">
        <v>47</v>
      </c>
      <c r="L118" s="217" t="s">
        <v>48</v>
      </c>
      <c r="M118" s="217" t="s">
        <v>49</v>
      </c>
      <c r="N118" s="217" t="s">
        <v>47</v>
      </c>
      <c r="O118" s="217" t="s">
        <v>48</v>
      </c>
      <c r="P118" s="217" t="s">
        <v>49</v>
      </c>
      <c r="Q118" s="217" t="s">
        <v>47</v>
      </c>
      <c r="R118" s="217" t="s">
        <v>48</v>
      </c>
      <c r="S118" s="217" t="s">
        <v>49</v>
      </c>
      <c r="T118" s="217" t="s">
        <v>47</v>
      </c>
      <c r="U118" s="217" t="s">
        <v>48</v>
      </c>
      <c r="V118" s="217" t="s">
        <v>49</v>
      </c>
      <c r="W118" s="217" t="s">
        <v>47</v>
      </c>
      <c r="X118" s="217" t="s">
        <v>48</v>
      </c>
      <c r="Y118" s="217" t="s">
        <v>49</v>
      </c>
      <c r="Z118" s="217" t="s">
        <v>47</v>
      </c>
      <c r="AA118" s="217" t="s">
        <v>48</v>
      </c>
      <c r="AB118" s="217" t="s">
        <v>49</v>
      </c>
    </row>
    <row r="119" spans="1:28" x14ac:dyDescent="0.3">
      <c r="A119" s="38" t="s">
        <v>55</v>
      </c>
      <c r="B119" s="39">
        <f>IF(B105=0,0,B105*100/B$96)</f>
        <v>0</v>
      </c>
      <c r="C119" s="39">
        <f t="shared" ref="C119:AB121" si="13">IF(C105=0,0,C105*100/C$96)</f>
        <v>0</v>
      </c>
      <c r="D119" s="39">
        <f t="shared" si="13"/>
        <v>0</v>
      </c>
      <c r="E119" s="39">
        <f t="shared" si="13"/>
        <v>0</v>
      </c>
      <c r="F119" s="39">
        <f t="shared" si="13"/>
        <v>0</v>
      </c>
      <c r="G119" s="39">
        <f t="shared" si="13"/>
        <v>0</v>
      </c>
      <c r="H119" s="39">
        <f t="shared" si="13"/>
        <v>0</v>
      </c>
      <c r="I119" s="39">
        <f t="shared" si="13"/>
        <v>0</v>
      </c>
      <c r="J119" s="39">
        <f t="shared" si="13"/>
        <v>0</v>
      </c>
      <c r="K119" s="39">
        <f t="shared" si="13"/>
        <v>0</v>
      </c>
      <c r="L119" s="39">
        <f t="shared" si="13"/>
        <v>0</v>
      </c>
      <c r="M119" s="39">
        <f t="shared" si="13"/>
        <v>0</v>
      </c>
      <c r="N119" s="39">
        <f t="shared" si="13"/>
        <v>0</v>
      </c>
      <c r="O119" s="39">
        <f t="shared" si="13"/>
        <v>0</v>
      </c>
      <c r="P119" s="39">
        <f t="shared" si="13"/>
        <v>0</v>
      </c>
      <c r="Q119" s="39">
        <f t="shared" si="13"/>
        <v>0</v>
      </c>
      <c r="R119" s="39">
        <f t="shared" si="13"/>
        <v>0</v>
      </c>
      <c r="S119" s="39">
        <f t="shared" si="13"/>
        <v>0</v>
      </c>
      <c r="T119" s="39">
        <f t="shared" si="13"/>
        <v>0</v>
      </c>
      <c r="U119" s="39">
        <f t="shared" si="13"/>
        <v>0</v>
      </c>
      <c r="V119" s="39">
        <f t="shared" si="13"/>
        <v>0</v>
      </c>
      <c r="W119" s="39">
        <f t="shared" si="13"/>
        <v>0</v>
      </c>
      <c r="X119" s="39">
        <f t="shared" si="13"/>
        <v>0</v>
      </c>
      <c r="Y119" s="39">
        <f t="shared" si="13"/>
        <v>0</v>
      </c>
      <c r="Z119" s="39">
        <f t="shared" si="13"/>
        <v>0</v>
      </c>
      <c r="AA119" s="39">
        <f t="shared" si="13"/>
        <v>0</v>
      </c>
      <c r="AB119" s="110">
        <f t="shared" si="13"/>
        <v>0</v>
      </c>
    </row>
    <row r="120" spans="1:28" x14ac:dyDescent="0.3">
      <c r="A120" s="40" t="s">
        <v>56</v>
      </c>
      <c r="B120" s="41">
        <f>IF(B106=0,0,B106*100/B$96)</f>
        <v>0</v>
      </c>
      <c r="C120" s="41">
        <f t="shared" si="13"/>
        <v>0</v>
      </c>
      <c r="D120" s="41">
        <f t="shared" si="13"/>
        <v>0</v>
      </c>
      <c r="E120" s="41">
        <f t="shared" si="13"/>
        <v>0</v>
      </c>
      <c r="F120" s="41">
        <f t="shared" si="13"/>
        <v>0</v>
      </c>
      <c r="G120" s="41">
        <f t="shared" si="13"/>
        <v>0</v>
      </c>
      <c r="H120" s="41">
        <f t="shared" si="13"/>
        <v>0</v>
      </c>
      <c r="I120" s="41">
        <f t="shared" si="13"/>
        <v>0</v>
      </c>
      <c r="J120" s="41">
        <f t="shared" si="13"/>
        <v>0</v>
      </c>
      <c r="K120" s="41">
        <f t="shared" si="13"/>
        <v>0</v>
      </c>
      <c r="L120" s="41">
        <f t="shared" si="13"/>
        <v>0</v>
      </c>
      <c r="M120" s="41">
        <f t="shared" si="13"/>
        <v>0</v>
      </c>
      <c r="N120" s="41">
        <f t="shared" si="13"/>
        <v>0</v>
      </c>
      <c r="O120" s="41">
        <f t="shared" si="13"/>
        <v>0</v>
      </c>
      <c r="P120" s="41">
        <f t="shared" si="13"/>
        <v>0</v>
      </c>
      <c r="Q120" s="41">
        <f t="shared" si="13"/>
        <v>0</v>
      </c>
      <c r="R120" s="41">
        <f t="shared" si="13"/>
        <v>0</v>
      </c>
      <c r="S120" s="41">
        <f t="shared" si="13"/>
        <v>0</v>
      </c>
      <c r="T120" s="41">
        <f t="shared" si="13"/>
        <v>0</v>
      </c>
      <c r="U120" s="41">
        <f t="shared" si="13"/>
        <v>0</v>
      </c>
      <c r="V120" s="41">
        <f t="shared" si="13"/>
        <v>0</v>
      </c>
      <c r="W120" s="41">
        <f t="shared" si="13"/>
        <v>0</v>
      </c>
      <c r="X120" s="41">
        <f t="shared" si="13"/>
        <v>0</v>
      </c>
      <c r="Y120" s="41">
        <f t="shared" si="13"/>
        <v>0</v>
      </c>
      <c r="Z120" s="41">
        <f t="shared" si="13"/>
        <v>0</v>
      </c>
      <c r="AA120" s="41">
        <f t="shared" si="13"/>
        <v>0</v>
      </c>
      <c r="AB120" s="111">
        <f t="shared" si="13"/>
        <v>0</v>
      </c>
    </row>
    <row r="121" spans="1:28" x14ac:dyDescent="0.3">
      <c r="A121" s="40" t="s">
        <v>57</v>
      </c>
      <c r="B121" s="41">
        <f>IF(B107=0,0,B107*100/B$96)</f>
        <v>0</v>
      </c>
      <c r="C121" s="41">
        <f t="shared" si="13"/>
        <v>0</v>
      </c>
      <c r="D121" s="41">
        <f t="shared" si="13"/>
        <v>0</v>
      </c>
      <c r="E121" s="41">
        <f t="shared" si="13"/>
        <v>0</v>
      </c>
      <c r="F121" s="41">
        <f t="shared" si="13"/>
        <v>0</v>
      </c>
      <c r="G121" s="41">
        <f t="shared" si="13"/>
        <v>0</v>
      </c>
      <c r="H121" s="41">
        <f t="shared" si="13"/>
        <v>0</v>
      </c>
      <c r="I121" s="41">
        <f t="shared" si="13"/>
        <v>0</v>
      </c>
      <c r="J121" s="41">
        <f t="shared" si="13"/>
        <v>0</v>
      </c>
      <c r="K121" s="41">
        <f t="shared" si="13"/>
        <v>0</v>
      </c>
      <c r="L121" s="41">
        <f t="shared" si="13"/>
        <v>0</v>
      </c>
      <c r="M121" s="41">
        <f t="shared" si="13"/>
        <v>0</v>
      </c>
      <c r="N121" s="41">
        <f t="shared" si="13"/>
        <v>0</v>
      </c>
      <c r="O121" s="41">
        <f t="shared" si="13"/>
        <v>0</v>
      </c>
      <c r="P121" s="41">
        <f t="shared" si="13"/>
        <v>0</v>
      </c>
      <c r="Q121" s="41">
        <f t="shared" si="13"/>
        <v>0</v>
      </c>
      <c r="R121" s="41">
        <f t="shared" si="13"/>
        <v>0</v>
      </c>
      <c r="S121" s="41">
        <f t="shared" si="13"/>
        <v>0</v>
      </c>
      <c r="T121" s="41">
        <f t="shared" si="13"/>
        <v>0</v>
      </c>
      <c r="U121" s="41">
        <f t="shared" si="13"/>
        <v>0</v>
      </c>
      <c r="V121" s="41">
        <f t="shared" si="13"/>
        <v>0</v>
      </c>
      <c r="W121" s="41">
        <f t="shared" si="13"/>
        <v>0</v>
      </c>
      <c r="X121" s="41">
        <f t="shared" si="13"/>
        <v>0</v>
      </c>
      <c r="Y121" s="41">
        <f t="shared" si="13"/>
        <v>0</v>
      </c>
      <c r="Z121" s="41">
        <f t="shared" si="13"/>
        <v>0</v>
      </c>
      <c r="AA121" s="41">
        <f t="shared" si="13"/>
        <v>0</v>
      </c>
      <c r="AB121" s="111">
        <f t="shared" si="13"/>
        <v>0</v>
      </c>
    </row>
    <row r="122" spans="1:28" x14ac:dyDescent="0.3">
      <c r="A122" s="42" t="s">
        <v>24</v>
      </c>
      <c r="B122" s="41">
        <f t="shared" ref="B122:AB122" si="14">IFERROR(B108*100/B96,0)</f>
        <v>0</v>
      </c>
      <c r="C122" s="41">
        <f t="shared" si="14"/>
        <v>0</v>
      </c>
      <c r="D122" s="41">
        <f t="shared" si="14"/>
        <v>0</v>
      </c>
      <c r="E122" s="41">
        <f t="shared" si="14"/>
        <v>0</v>
      </c>
      <c r="F122" s="41">
        <f t="shared" si="14"/>
        <v>0</v>
      </c>
      <c r="G122" s="41">
        <f t="shared" si="14"/>
        <v>0</v>
      </c>
      <c r="H122" s="41">
        <f t="shared" si="14"/>
        <v>0</v>
      </c>
      <c r="I122" s="41">
        <f t="shared" si="14"/>
        <v>0</v>
      </c>
      <c r="J122" s="41">
        <f t="shared" si="14"/>
        <v>0</v>
      </c>
      <c r="K122" s="41">
        <f t="shared" si="14"/>
        <v>0</v>
      </c>
      <c r="L122" s="41">
        <f t="shared" si="14"/>
        <v>0</v>
      </c>
      <c r="M122" s="41">
        <f t="shared" si="14"/>
        <v>0</v>
      </c>
      <c r="N122" s="41">
        <f t="shared" si="14"/>
        <v>0</v>
      </c>
      <c r="O122" s="41">
        <f t="shared" si="14"/>
        <v>0</v>
      </c>
      <c r="P122" s="41">
        <f t="shared" si="14"/>
        <v>0</v>
      </c>
      <c r="Q122" s="41">
        <f t="shared" si="14"/>
        <v>0</v>
      </c>
      <c r="R122" s="41">
        <f t="shared" si="14"/>
        <v>0</v>
      </c>
      <c r="S122" s="41">
        <f t="shared" si="14"/>
        <v>0</v>
      </c>
      <c r="T122" s="41">
        <f t="shared" si="14"/>
        <v>0</v>
      </c>
      <c r="U122" s="41">
        <f t="shared" si="14"/>
        <v>0</v>
      </c>
      <c r="V122" s="41">
        <f t="shared" si="14"/>
        <v>0</v>
      </c>
      <c r="W122" s="41">
        <f t="shared" si="14"/>
        <v>0</v>
      </c>
      <c r="X122" s="41">
        <f t="shared" si="14"/>
        <v>0</v>
      </c>
      <c r="Y122" s="41">
        <f t="shared" si="14"/>
        <v>0</v>
      </c>
      <c r="Z122" s="41">
        <f t="shared" si="14"/>
        <v>0</v>
      </c>
      <c r="AA122" s="41">
        <f t="shared" si="14"/>
        <v>0</v>
      </c>
      <c r="AB122" s="111">
        <f t="shared" si="14"/>
        <v>0</v>
      </c>
    </row>
    <row r="123" spans="1:28" x14ac:dyDescent="0.3">
      <c r="A123" s="28" t="s">
        <v>58</v>
      </c>
      <c r="B123" s="41">
        <f>IF(B109=0,0,B109*100/B108)</f>
        <v>0</v>
      </c>
      <c r="C123" s="41">
        <f t="shared" ref="C123:AB123" si="15">IF(C109=0,0,C109*100/C108)</f>
        <v>0</v>
      </c>
      <c r="D123" s="41">
        <f t="shared" si="15"/>
        <v>0</v>
      </c>
      <c r="E123" s="41">
        <f t="shared" si="15"/>
        <v>0</v>
      </c>
      <c r="F123" s="41">
        <f t="shared" si="15"/>
        <v>0</v>
      </c>
      <c r="G123" s="41">
        <f t="shared" si="15"/>
        <v>0</v>
      </c>
      <c r="H123" s="41">
        <f t="shared" si="15"/>
        <v>0</v>
      </c>
      <c r="I123" s="41">
        <f t="shared" si="15"/>
        <v>0</v>
      </c>
      <c r="J123" s="41">
        <f t="shared" si="15"/>
        <v>0</v>
      </c>
      <c r="K123" s="41">
        <f t="shared" si="15"/>
        <v>0</v>
      </c>
      <c r="L123" s="41">
        <f t="shared" si="15"/>
        <v>0</v>
      </c>
      <c r="M123" s="41">
        <f t="shared" si="15"/>
        <v>0</v>
      </c>
      <c r="N123" s="41">
        <f t="shared" si="15"/>
        <v>0</v>
      </c>
      <c r="O123" s="41">
        <f t="shared" si="15"/>
        <v>0</v>
      </c>
      <c r="P123" s="41">
        <f t="shared" si="15"/>
        <v>0</v>
      </c>
      <c r="Q123" s="41">
        <f t="shared" si="15"/>
        <v>0</v>
      </c>
      <c r="R123" s="41">
        <f t="shared" si="15"/>
        <v>0</v>
      </c>
      <c r="S123" s="41">
        <f t="shared" si="15"/>
        <v>0</v>
      </c>
      <c r="T123" s="41">
        <f t="shared" si="15"/>
        <v>0</v>
      </c>
      <c r="U123" s="41">
        <f t="shared" si="15"/>
        <v>0</v>
      </c>
      <c r="V123" s="41">
        <f t="shared" si="15"/>
        <v>0</v>
      </c>
      <c r="W123" s="41">
        <f t="shared" si="15"/>
        <v>0</v>
      </c>
      <c r="X123" s="41">
        <f t="shared" si="15"/>
        <v>0</v>
      </c>
      <c r="Y123" s="41">
        <f t="shared" si="15"/>
        <v>0</v>
      </c>
      <c r="Z123" s="41">
        <f t="shared" si="15"/>
        <v>0</v>
      </c>
      <c r="AA123" s="41">
        <f t="shared" si="15"/>
        <v>0</v>
      </c>
      <c r="AB123" s="111">
        <f t="shared" si="15"/>
        <v>0</v>
      </c>
    </row>
    <row r="124" spans="1:28" x14ac:dyDescent="0.3">
      <c r="A124" s="28" t="s">
        <v>59</v>
      </c>
      <c r="B124" s="41">
        <f>IF(B110=0,0,B110*100/B107)</f>
        <v>0</v>
      </c>
      <c r="C124" s="41">
        <f t="shared" ref="C124:AB124" si="16">IF(C110=0,0,C110*100/C107)</f>
        <v>0</v>
      </c>
      <c r="D124" s="41">
        <f t="shared" si="16"/>
        <v>0</v>
      </c>
      <c r="E124" s="41">
        <f t="shared" si="16"/>
        <v>0</v>
      </c>
      <c r="F124" s="41">
        <f t="shared" si="16"/>
        <v>0</v>
      </c>
      <c r="G124" s="41">
        <f t="shared" si="16"/>
        <v>0</v>
      </c>
      <c r="H124" s="41">
        <f t="shared" si="16"/>
        <v>0</v>
      </c>
      <c r="I124" s="41">
        <f t="shared" si="16"/>
        <v>0</v>
      </c>
      <c r="J124" s="41">
        <f t="shared" si="16"/>
        <v>0</v>
      </c>
      <c r="K124" s="41">
        <f t="shared" si="16"/>
        <v>0</v>
      </c>
      <c r="L124" s="41">
        <f t="shared" si="16"/>
        <v>0</v>
      </c>
      <c r="M124" s="41">
        <f t="shared" si="16"/>
        <v>0</v>
      </c>
      <c r="N124" s="41">
        <f t="shared" si="16"/>
        <v>0</v>
      </c>
      <c r="O124" s="41">
        <f t="shared" si="16"/>
        <v>0</v>
      </c>
      <c r="P124" s="41">
        <f t="shared" si="16"/>
        <v>0</v>
      </c>
      <c r="Q124" s="41">
        <f t="shared" si="16"/>
        <v>0</v>
      </c>
      <c r="R124" s="41">
        <f t="shared" si="16"/>
        <v>0</v>
      </c>
      <c r="S124" s="41">
        <f t="shared" si="16"/>
        <v>0</v>
      </c>
      <c r="T124" s="41">
        <f t="shared" si="16"/>
        <v>0</v>
      </c>
      <c r="U124" s="41">
        <f t="shared" si="16"/>
        <v>0</v>
      </c>
      <c r="V124" s="41">
        <f t="shared" si="16"/>
        <v>0</v>
      </c>
      <c r="W124" s="41">
        <f t="shared" si="16"/>
        <v>0</v>
      </c>
      <c r="X124" s="41">
        <f t="shared" si="16"/>
        <v>0</v>
      </c>
      <c r="Y124" s="41">
        <f t="shared" si="16"/>
        <v>0</v>
      </c>
      <c r="Z124" s="41">
        <f t="shared" si="16"/>
        <v>0</v>
      </c>
      <c r="AA124" s="41">
        <f t="shared" si="16"/>
        <v>0</v>
      </c>
      <c r="AB124" s="111">
        <f t="shared" si="16"/>
        <v>0</v>
      </c>
    </row>
    <row r="125" spans="1:28" x14ac:dyDescent="0.3">
      <c r="A125" s="40" t="s">
        <v>60</v>
      </c>
      <c r="B125" s="41">
        <f>IF(B111=0,0,B111*100/$B$96)</f>
        <v>0</v>
      </c>
      <c r="C125" s="41">
        <f t="shared" ref="C125:AB126" si="17">IF(C111=0,0,C111*100/$B$96)</f>
        <v>0</v>
      </c>
      <c r="D125" s="41">
        <f t="shared" si="17"/>
        <v>0</v>
      </c>
      <c r="E125" s="41">
        <f t="shared" si="17"/>
        <v>0</v>
      </c>
      <c r="F125" s="41">
        <f t="shared" si="17"/>
        <v>0</v>
      </c>
      <c r="G125" s="41">
        <f t="shared" si="17"/>
        <v>0</v>
      </c>
      <c r="H125" s="41">
        <f t="shared" si="17"/>
        <v>0</v>
      </c>
      <c r="I125" s="41">
        <f t="shared" si="17"/>
        <v>0</v>
      </c>
      <c r="J125" s="41">
        <f t="shared" si="17"/>
        <v>0</v>
      </c>
      <c r="K125" s="41">
        <f t="shared" si="17"/>
        <v>0</v>
      </c>
      <c r="L125" s="41">
        <f t="shared" si="17"/>
        <v>0</v>
      </c>
      <c r="M125" s="41">
        <f t="shared" si="17"/>
        <v>0</v>
      </c>
      <c r="N125" s="41">
        <f t="shared" si="17"/>
        <v>0</v>
      </c>
      <c r="O125" s="41">
        <f t="shared" si="17"/>
        <v>0</v>
      </c>
      <c r="P125" s="41">
        <f t="shared" si="17"/>
        <v>0</v>
      </c>
      <c r="Q125" s="41">
        <f t="shared" si="17"/>
        <v>0</v>
      </c>
      <c r="R125" s="41">
        <f t="shared" si="17"/>
        <v>0</v>
      </c>
      <c r="S125" s="41">
        <f t="shared" si="17"/>
        <v>0</v>
      </c>
      <c r="T125" s="41">
        <f t="shared" si="17"/>
        <v>0</v>
      </c>
      <c r="U125" s="41">
        <f t="shared" si="17"/>
        <v>0</v>
      </c>
      <c r="V125" s="41">
        <f t="shared" si="17"/>
        <v>0</v>
      </c>
      <c r="W125" s="41">
        <f t="shared" si="17"/>
        <v>0</v>
      </c>
      <c r="X125" s="41">
        <f t="shared" si="17"/>
        <v>0</v>
      </c>
      <c r="Y125" s="41">
        <f t="shared" si="17"/>
        <v>0</v>
      </c>
      <c r="Z125" s="41">
        <f t="shared" si="17"/>
        <v>0</v>
      </c>
      <c r="AA125" s="41">
        <f t="shared" si="17"/>
        <v>0</v>
      </c>
      <c r="AB125" s="111">
        <f t="shared" si="17"/>
        <v>0</v>
      </c>
    </row>
    <row r="126" spans="1:28" x14ac:dyDescent="0.3">
      <c r="A126" s="40" t="s">
        <v>65</v>
      </c>
      <c r="B126" s="41">
        <f>IF(B112=0,0,B112*100/$B$96)</f>
        <v>0</v>
      </c>
      <c r="C126" s="41">
        <f t="shared" si="17"/>
        <v>0</v>
      </c>
      <c r="D126" s="41">
        <f t="shared" si="17"/>
        <v>0</v>
      </c>
      <c r="E126" s="41">
        <f t="shared" si="17"/>
        <v>0</v>
      </c>
      <c r="F126" s="41">
        <f t="shared" si="17"/>
        <v>0</v>
      </c>
      <c r="G126" s="41">
        <f t="shared" si="17"/>
        <v>0</v>
      </c>
      <c r="H126" s="41">
        <f t="shared" si="17"/>
        <v>0</v>
      </c>
      <c r="I126" s="41">
        <f t="shared" si="17"/>
        <v>0</v>
      </c>
      <c r="J126" s="41">
        <f t="shared" si="17"/>
        <v>0</v>
      </c>
      <c r="K126" s="41">
        <f t="shared" si="17"/>
        <v>0</v>
      </c>
      <c r="L126" s="41">
        <f t="shared" si="17"/>
        <v>0</v>
      </c>
      <c r="M126" s="41">
        <f t="shared" si="17"/>
        <v>0</v>
      </c>
      <c r="N126" s="41">
        <f t="shared" si="17"/>
        <v>0</v>
      </c>
      <c r="O126" s="41">
        <f t="shared" si="17"/>
        <v>0</v>
      </c>
      <c r="P126" s="41">
        <f t="shared" si="17"/>
        <v>0</v>
      </c>
      <c r="Q126" s="41">
        <f t="shared" si="17"/>
        <v>0</v>
      </c>
      <c r="R126" s="41">
        <f t="shared" si="17"/>
        <v>0</v>
      </c>
      <c r="S126" s="41">
        <f t="shared" si="17"/>
        <v>0</v>
      </c>
      <c r="T126" s="41">
        <f t="shared" si="17"/>
        <v>0</v>
      </c>
      <c r="U126" s="41">
        <f t="shared" si="17"/>
        <v>0</v>
      </c>
      <c r="V126" s="41">
        <f t="shared" si="17"/>
        <v>0</v>
      </c>
      <c r="W126" s="41">
        <f t="shared" si="17"/>
        <v>0</v>
      </c>
      <c r="X126" s="41">
        <f t="shared" si="17"/>
        <v>0</v>
      </c>
      <c r="Y126" s="41">
        <f t="shared" si="17"/>
        <v>0</v>
      </c>
      <c r="Z126" s="41">
        <f t="shared" si="17"/>
        <v>0</v>
      </c>
      <c r="AA126" s="41">
        <f t="shared" si="17"/>
        <v>0</v>
      </c>
      <c r="AB126" s="111">
        <f t="shared" si="17"/>
        <v>0</v>
      </c>
    </row>
    <row r="127" spans="1:28" x14ac:dyDescent="0.3">
      <c r="A127" s="43" t="s">
        <v>62</v>
      </c>
      <c r="B127" s="41">
        <f>IF(B113=0,0,B113*100/B96)</f>
        <v>0</v>
      </c>
      <c r="C127" s="41">
        <f t="shared" ref="C127:AB127" si="18">IF(C113=0,0,C113*100/C96)</f>
        <v>0</v>
      </c>
      <c r="D127" s="41">
        <f t="shared" si="18"/>
        <v>0</v>
      </c>
      <c r="E127" s="41">
        <f t="shared" si="18"/>
        <v>0</v>
      </c>
      <c r="F127" s="41">
        <f t="shared" si="18"/>
        <v>0</v>
      </c>
      <c r="G127" s="41">
        <f t="shared" si="18"/>
        <v>0</v>
      </c>
      <c r="H127" s="41">
        <f t="shared" si="18"/>
        <v>0</v>
      </c>
      <c r="I127" s="41">
        <f t="shared" si="18"/>
        <v>0</v>
      </c>
      <c r="J127" s="41">
        <f t="shared" si="18"/>
        <v>0</v>
      </c>
      <c r="K127" s="41">
        <f t="shared" si="18"/>
        <v>0</v>
      </c>
      <c r="L127" s="41">
        <f t="shared" si="18"/>
        <v>0</v>
      </c>
      <c r="M127" s="41">
        <f t="shared" si="18"/>
        <v>0</v>
      </c>
      <c r="N127" s="41">
        <f t="shared" si="18"/>
        <v>0</v>
      </c>
      <c r="O127" s="41">
        <f t="shared" si="18"/>
        <v>0</v>
      </c>
      <c r="P127" s="41">
        <f t="shared" si="18"/>
        <v>0</v>
      </c>
      <c r="Q127" s="41">
        <f t="shared" si="18"/>
        <v>0</v>
      </c>
      <c r="R127" s="41">
        <f t="shared" si="18"/>
        <v>0</v>
      </c>
      <c r="S127" s="41">
        <f t="shared" si="18"/>
        <v>0</v>
      </c>
      <c r="T127" s="41">
        <f t="shared" si="18"/>
        <v>0</v>
      </c>
      <c r="U127" s="41">
        <f t="shared" si="18"/>
        <v>0</v>
      </c>
      <c r="V127" s="41">
        <f t="shared" si="18"/>
        <v>0</v>
      </c>
      <c r="W127" s="41">
        <f t="shared" si="18"/>
        <v>0</v>
      </c>
      <c r="X127" s="41">
        <f t="shared" si="18"/>
        <v>0</v>
      </c>
      <c r="Y127" s="41">
        <f t="shared" si="18"/>
        <v>0</v>
      </c>
      <c r="Z127" s="41">
        <f t="shared" si="18"/>
        <v>0</v>
      </c>
      <c r="AA127" s="41">
        <f t="shared" si="18"/>
        <v>0</v>
      </c>
      <c r="AB127" s="111">
        <f t="shared" si="18"/>
        <v>0</v>
      </c>
    </row>
    <row r="128" spans="1:28" ht="25.5" x14ac:dyDescent="0.3">
      <c r="A128" s="160" t="s">
        <v>63</v>
      </c>
      <c r="B128" s="44">
        <f>IF(B114=0,0,B114*100/B98)</f>
        <v>0</v>
      </c>
      <c r="C128" s="44">
        <f t="shared" ref="C128:AB128" si="19">IF(C114=0,0,C114*100/C98)</f>
        <v>0</v>
      </c>
      <c r="D128" s="44">
        <f t="shared" si="19"/>
        <v>0</v>
      </c>
      <c r="E128" s="44">
        <f t="shared" si="19"/>
        <v>0</v>
      </c>
      <c r="F128" s="44">
        <f t="shared" si="19"/>
        <v>0</v>
      </c>
      <c r="G128" s="44">
        <f t="shared" si="19"/>
        <v>0</v>
      </c>
      <c r="H128" s="44">
        <f t="shared" si="19"/>
        <v>0</v>
      </c>
      <c r="I128" s="44">
        <f t="shared" si="19"/>
        <v>0</v>
      </c>
      <c r="J128" s="44">
        <f t="shared" si="19"/>
        <v>0</v>
      </c>
      <c r="K128" s="44">
        <f t="shared" si="19"/>
        <v>0</v>
      </c>
      <c r="L128" s="44">
        <f t="shared" si="19"/>
        <v>0</v>
      </c>
      <c r="M128" s="44">
        <f t="shared" si="19"/>
        <v>0</v>
      </c>
      <c r="N128" s="44">
        <f t="shared" si="19"/>
        <v>0</v>
      </c>
      <c r="O128" s="44">
        <f t="shared" si="19"/>
        <v>0</v>
      </c>
      <c r="P128" s="44">
        <f t="shared" si="19"/>
        <v>0</v>
      </c>
      <c r="Q128" s="44">
        <f t="shared" si="19"/>
        <v>0</v>
      </c>
      <c r="R128" s="44">
        <f t="shared" si="19"/>
        <v>0</v>
      </c>
      <c r="S128" s="44">
        <f t="shared" si="19"/>
        <v>0</v>
      </c>
      <c r="T128" s="44">
        <f t="shared" si="19"/>
        <v>0</v>
      </c>
      <c r="U128" s="44">
        <f t="shared" si="19"/>
        <v>0</v>
      </c>
      <c r="V128" s="44">
        <f t="shared" si="19"/>
        <v>0</v>
      </c>
      <c r="W128" s="44">
        <f t="shared" si="19"/>
        <v>0</v>
      </c>
      <c r="X128" s="44">
        <f t="shared" si="19"/>
        <v>0</v>
      </c>
      <c r="Y128" s="44">
        <f t="shared" si="19"/>
        <v>0</v>
      </c>
      <c r="Z128" s="44">
        <f t="shared" si="19"/>
        <v>0</v>
      </c>
      <c r="AA128" s="44">
        <f t="shared" si="19"/>
        <v>0</v>
      </c>
      <c r="AB128" s="112">
        <f t="shared" si="19"/>
        <v>0</v>
      </c>
    </row>
    <row r="129" spans="1:23" x14ac:dyDescent="0.3">
      <c r="A129" s="45" t="s">
        <v>19</v>
      </c>
    </row>
    <row r="130" spans="1:23" x14ac:dyDescent="0.3">
      <c r="A130" s="58"/>
      <c r="B130" s="58"/>
      <c r="C130" s="58"/>
      <c r="D130" s="58"/>
      <c r="E130" s="58"/>
      <c r="F130" s="58"/>
      <c r="G130" s="58"/>
      <c r="H130" s="58"/>
      <c r="I130" s="58"/>
      <c r="J130" s="58"/>
      <c r="K130" s="58"/>
      <c r="L130" s="58"/>
      <c r="M130" s="58"/>
      <c r="N130" s="58"/>
      <c r="O130" s="58"/>
      <c r="P130" s="58"/>
      <c r="Q130" s="58"/>
      <c r="R130" s="58"/>
      <c r="S130" s="58"/>
      <c r="T130" s="58"/>
      <c r="U130" s="58"/>
      <c r="V130" s="58"/>
      <c r="W130" s="58"/>
    </row>
    <row r="131" spans="1:23" x14ac:dyDescent="0.3">
      <c r="A131" s="510" t="s">
        <v>89</v>
      </c>
      <c r="B131" s="510"/>
      <c r="C131" s="510"/>
      <c r="D131" s="510"/>
      <c r="E131" s="510"/>
      <c r="F131" s="510"/>
      <c r="G131" s="510"/>
      <c r="H131" s="510"/>
      <c r="I131" s="510"/>
      <c r="J131" s="510"/>
      <c r="K131" s="510"/>
      <c r="L131" s="510"/>
      <c r="M131" s="510"/>
      <c r="N131" s="510"/>
      <c r="O131" s="510"/>
      <c r="P131" s="510"/>
      <c r="Q131" s="510"/>
      <c r="R131" s="510"/>
      <c r="S131" s="510"/>
    </row>
    <row r="132" spans="1:23" x14ac:dyDescent="0.3">
      <c r="A132" s="441" t="s">
        <v>67</v>
      </c>
      <c r="B132" s="429">
        <v>2013</v>
      </c>
      <c r="C132" s="429"/>
      <c r="D132" s="429">
        <v>2014</v>
      </c>
      <c r="E132" s="429"/>
      <c r="F132" s="429">
        <v>2015</v>
      </c>
      <c r="G132" s="429"/>
      <c r="H132" s="429">
        <v>2016</v>
      </c>
      <c r="I132" s="429"/>
      <c r="J132" s="450">
        <v>2017</v>
      </c>
      <c r="K132" s="451"/>
      <c r="L132" s="451"/>
      <c r="M132" s="452"/>
      <c r="N132" s="429">
        <v>2018</v>
      </c>
      <c r="O132" s="429"/>
      <c r="P132" s="429">
        <v>2019</v>
      </c>
      <c r="Q132" s="429"/>
      <c r="R132" s="429">
        <v>2020</v>
      </c>
      <c r="S132" s="429"/>
    </row>
    <row r="133" spans="1:23" x14ac:dyDescent="0.3">
      <c r="A133" s="441"/>
      <c r="B133" s="429"/>
      <c r="C133" s="429"/>
      <c r="D133" s="429"/>
      <c r="E133" s="429"/>
      <c r="F133" s="429"/>
      <c r="G133" s="429"/>
      <c r="H133" s="429"/>
      <c r="I133" s="429"/>
      <c r="J133" s="450" t="s">
        <v>259</v>
      </c>
      <c r="K133" s="452"/>
      <c r="L133" s="450" t="s">
        <v>260</v>
      </c>
      <c r="M133" s="452"/>
      <c r="N133" s="429"/>
      <c r="O133" s="429"/>
      <c r="P133" s="429"/>
      <c r="Q133" s="429"/>
      <c r="R133" s="429"/>
      <c r="S133" s="429"/>
    </row>
    <row r="134" spans="1:23" x14ac:dyDescent="0.3">
      <c r="A134" s="441"/>
      <c r="B134" s="219" t="s">
        <v>90</v>
      </c>
      <c r="C134" s="219" t="s">
        <v>69</v>
      </c>
      <c r="D134" s="219" t="s">
        <v>90</v>
      </c>
      <c r="E134" s="219" t="s">
        <v>69</v>
      </c>
      <c r="F134" s="219" t="s">
        <v>90</v>
      </c>
      <c r="G134" s="219" t="s">
        <v>69</v>
      </c>
      <c r="H134" s="219" t="s">
        <v>90</v>
      </c>
      <c r="I134" s="219" t="s">
        <v>69</v>
      </c>
      <c r="J134" s="219" t="s">
        <v>90</v>
      </c>
      <c r="K134" s="219" t="s">
        <v>69</v>
      </c>
      <c r="L134" s="219" t="s">
        <v>90</v>
      </c>
      <c r="M134" s="219" t="s">
        <v>69</v>
      </c>
      <c r="N134" s="219" t="s">
        <v>90</v>
      </c>
      <c r="O134" s="219" t="s">
        <v>69</v>
      </c>
      <c r="P134" s="219" t="s">
        <v>90</v>
      </c>
      <c r="Q134" s="219" t="s">
        <v>69</v>
      </c>
      <c r="R134" s="219" t="s">
        <v>90</v>
      </c>
      <c r="S134" s="219" t="s">
        <v>69</v>
      </c>
    </row>
    <row r="135" spans="1:23" x14ac:dyDescent="0.3">
      <c r="A135" s="1" t="s">
        <v>91</v>
      </c>
      <c r="B135" s="59"/>
      <c r="C135" s="65">
        <f>IF(B135=0,0,B135*100/$B$89)</f>
        <v>0</v>
      </c>
      <c r="D135" s="59"/>
      <c r="E135" s="65">
        <f>IF(D135=0,0,D135*100/$C$89)</f>
        <v>0</v>
      </c>
      <c r="F135" s="60"/>
      <c r="G135" s="65">
        <f>IF(F135=0,0,F135*100/$D$89)</f>
        <v>0</v>
      </c>
      <c r="H135" s="59"/>
      <c r="I135" s="65">
        <f>IF(H135=0,0,H135*100/$E$89)</f>
        <v>0</v>
      </c>
      <c r="J135" s="59"/>
      <c r="K135" s="65">
        <f>IF(J135=0,0,J135*100/$F$89)</f>
        <v>0</v>
      </c>
      <c r="L135" s="67"/>
      <c r="M135" s="65">
        <f>IF(L135=0,0,L135*100/$G$89)</f>
        <v>0</v>
      </c>
      <c r="N135" s="59"/>
      <c r="O135" s="65">
        <f>IF(N135=0,0,N135*100/$H$89)</f>
        <v>0</v>
      </c>
      <c r="P135" s="59"/>
      <c r="Q135" s="65">
        <f>IF(P135=0,0,P135*100/$I$89)</f>
        <v>0</v>
      </c>
      <c r="R135" s="59"/>
      <c r="S135" s="68">
        <f>IF(R135=0,0,R135*100/$J$89)</f>
        <v>0</v>
      </c>
    </row>
    <row r="136" spans="1:23" x14ac:dyDescent="0.3">
      <c r="A136" s="16" t="s">
        <v>92</v>
      </c>
      <c r="B136" s="49"/>
      <c r="C136" s="63">
        <f t="shared" ref="C136:C145" si="20">IF(B136=0,0,B136*100/$B$89)</f>
        <v>0</v>
      </c>
      <c r="D136" s="49"/>
      <c r="E136" s="63">
        <f t="shared" ref="E136:E145" si="21">IF(D136=0,0,D136*100/$C$89)</f>
        <v>0</v>
      </c>
      <c r="F136" s="62"/>
      <c r="G136" s="63">
        <f t="shared" ref="G136:G145" si="22">IF(F136=0,0,F136*100/$D$89)</f>
        <v>0</v>
      </c>
      <c r="H136" s="49"/>
      <c r="I136" s="63">
        <f t="shared" ref="I136:I145" si="23">IF(H136=0,0,H136*100/$E$89)</f>
        <v>0</v>
      </c>
      <c r="J136" s="49"/>
      <c r="K136" s="63">
        <f t="shared" ref="K136:K145" si="24">IF(J136=0,0,J136*100/$F$89)</f>
        <v>0</v>
      </c>
      <c r="L136" s="62"/>
      <c r="M136" s="63">
        <f t="shared" ref="M136:M145" si="25">IF(L136=0,0,L136*100/$G$89)</f>
        <v>0</v>
      </c>
      <c r="N136" s="49"/>
      <c r="O136" s="63">
        <f t="shared" ref="O136:O145" si="26">IF(N136=0,0,N136*100/$H$89)</f>
        <v>0</v>
      </c>
      <c r="P136" s="49"/>
      <c r="Q136" s="63">
        <f t="shared" ref="Q136:Q145" si="27">IF(P136=0,0,P136*100/$I$89)</f>
        <v>0</v>
      </c>
      <c r="R136" s="49"/>
      <c r="S136" s="324">
        <f t="shared" ref="S136:S145" si="28">IF(R136=0,0,R136*100/$J$89)</f>
        <v>0</v>
      </c>
    </row>
    <row r="137" spans="1:23" x14ac:dyDescent="0.3">
      <c r="A137" s="16" t="s">
        <v>93</v>
      </c>
      <c r="B137" s="49"/>
      <c r="C137" s="63">
        <f t="shared" si="20"/>
        <v>0</v>
      </c>
      <c r="D137" s="49"/>
      <c r="E137" s="63">
        <f t="shared" si="21"/>
        <v>0</v>
      </c>
      <c r="F137" s="62"/>
      <c r="G137" s="63">
        <f t="shared" si="22"/>
        <v>0</v>
      </c>
      <c r="H137" s="49"/>
      <c r="I137" s="63">
        <f t="shared" si="23"/>
        <v>0</v>
      </c>
      <c r="J137" s="49"/>
      <c r="K137" s="63">
        <f t="shared" si="24"/>
        <v>0</v>
      </c>
      <c r="L137" s="62"/>
      <c r="M137" s="63">
        <f t="shared" si="25"/>
        <v>0</v>
      </c>
      <c r="N137" s="49"/>
      <c r="O137" s="63">
        <f t="shared" si="26"/>
        <v>0</v>
      </c>
      <c r="P137" s="49"/>
      <c r="Q137" s="63">
        <f t="shared" si="27"/>
        <v>0</v>
      </c>
      <c r="R137" s="49"/>
      <c r="S137" s="324">
        <f t="shared" si="28"/>
        <v>0</v>
      </c>
    </row>
    <row r="138" spans="1:23" ht="25.5" x14ac:dyDescent="0.3">
      <c r="A138" s="152" t="s">
        <v>94</v>
      </c>
      <c r="B138" s="49"/>
      <c r="C138" s="63">
        <f t="shared" si="20"/>
        <v>0</v>
      </c>
      <c r="D138" s="49"/>
      <c r="E138" s="63">
        <f t="shared" si="21"/>
        <v>0</v>
      </c>
      <c r="F138" s="62"/>
      <c r="G138" s="63">
        <f t="shared" si="22"/>
        <v>0</v>
      </c>
      <c r="H138" s="49"/>
      <c r="I138" s="63">
        <f t="shared" si="23"/>
        <v>0</v>
      </c>
      <c r="J138" s="49"/>
      <c r="K138" s="63">
        <f t="shared" si="24"/>
        <v>0</v>
      </c>
      <c r="L138" s="62"/>
      <c r="M138" s="63">
        <f t="shared" si="25"/>
        <v>0</v>
      </c>
      <c r="N138" s="49"/>
      <c r="O138" s="63">
        <f t="shared" si="26"/>
        <v>0</v>
      </c>
      <c r="P138" s="49"/>
      <c r="Q138" s="63">
        <f t="shared" si="27"/>
        <v>0</v>
      </c>
      <c r="R138" s="49"/>
      <c r="S138" s="324">
        <f t="shared" si="28"/>
        <v>0</v>
      </c>
    </row>
    <row r="139" spans="1:23" x14ac:dyDescent="0.3">
      <c r="A139" s="16" t="s">
        <v>95</v>
      </c>
      <c r="B139" s="61">
        <f>SUM(B135:B138)</f>
        <v>0</v>
      </c>
      <c r="C139" s="63">
        <f t="shared" si="20"/>
        <v>0</v>
      </c>
      <c r="D139" s="61">
        <f>SUM(D135:D138)</f>
        <v>0</v>
      </c>
      <c r="E139" s="63">
        <f t="shared" si="21"/>
        <v>0</v>
      </c>
      <c r="F139" s="61">
        <f>SUM(F135:F138)</f>
        <v>0</v>
      </c>
      <c r="G139" s="63">
        <f t="shared" si="22"/>
        <v>0</v>
      </c>
      <c r="H139" s="61">
        <f>SUM(H135:H138)</f>
        <v>0</v>
      </c>
      <c r="I139" s="63">
        <f t="shared" si="23"/>
        <v>0</v>
      </c>
      <c r="J139" s="61">
        <f>SUM(J135:J138)</f>
        <v>0</v>
      </c>
      <c r="K139" s="63">
        <f t="shared" si="24"/>
        <v>0</v>
      </c>
      <c r="L139" s="61">
        <f>SUM(L135:L138)</f>
        <v>0</v>
      </c>
      <c r="M139" s="63">
        <f t="shared" si="25"/>
        <v>0</v>
      </c>
      <c r="N139" s="61">
        <f>SUM(N135:N138)</f>
        <v>0</v>
      </c>
      <c r="O139" s="63">
        <f t="shared" si="26"/>
        <v>0</v>
      </c>
      <c r="P139" s="61">
        <f>SUM(P135:P138)</f>
        <v>0</v>
      </c>
      <c r="Q139" s="63">
        <f t="shared" si="27"/>
        <v>0</v>
      </c>
      <c r="R139" s="61">
        <f>SUM(R135:R138)</f>
        <v>0</v>
      </c>
      <c r="S139" s="324">
        <f t="shared" si="28"/>
        <v>0</v>
      </c>
    </row>
    <row r="140" spans="1:23" x14ac:dyDescent="0.3">
      <c r="A140" s="16" t="s">
        <v>96</v>
      </c>
      <c r="B140" s="49"/>
      <c r="C140" s="63">
        <f t="shared" si="20"/>
        <v>0</v>
      </c>
      <c r="D140" s="49"/>
      <c r="E140" s="63">
        <f t="shared" si="21"/>
        <v>0</v>
      </c>
      <c r="F140" s="62"/>
      <c r="G140" s="63">
        <f t="shared" si="22"/>
        <v>0</v>
      </c>
      <c r="H140" s="49"/>
      <c r="I140" s="63">
        <f t="shared" si="23"/>
        <v>0</v>
      </c>
      <c r="J140" s="49"/>
      <c r="K140" s="63">
        <f t="shared" si="24"/>
        <v>0</v>
      </c>
      <c r="L140" s="62"/>
      <c r="M140" s="63">
        <f t="shared" si="25"/>
        <v>0</v>
      </c>
      <c r="N140" s="49"/>
      <c r="O140" s="63">
        <f t="shared" si="26"/>
        <v>0</v>
      </c>
      <c r="P140" s="49"/>
      <c r="Q140" s="63">
        <f t="shared" si="27"/>
        <v>0</v>
      </c>
      <c r="R140" s="49"/>
      <c r="S140" s="324">
        <f t="shared" si="28"/>
        <v>0</v>
      </c>
    </row>
    <row r="141" spans="1:23" x14ac:dyDescent="0.3">
      <c r="A141" s="152" t="s">
        <v>97</v>
      </c>
      <c r="B141" s="49"/>
      <c r="C141" s="63">
        <f t="shared" si="20"/>
        <v>0</v>
      </c>
      <c r="D141" s="49"/>
      <c r="E141" s="63">
        <f t="shared" si="21"/>
        <v>0</v>
      </c>
      <c r="F141" s="62"/>
      <c r="G141" s="63">
        <f t="shared" si="22"/>
        <v>0</v>
      </c>
      <c r="H141" s="49"/>
      <c r="I141" s="63">
        <f t="shared" si="23"/>
        <v>0</v>
      </c>
      <c r="J141" s="49"/>
      <c r="K141" s="63">
        <f t="shared" si="24"/>
        <v>0</v>
      </c>
      <c r="L141" s="62"/>
      <c r="M141" s="63">
        <f t="shared" si="25"/>
        <v>0</v>
      </c>
      <c r="N141" s="49"/>
      <c r="O141" s="63">
        <f t="shared" si="26"/>
        <v>0</v>
      </c>
      <c r="P141" s="49"/>
      <c r="Q141" s="63">
        <f t="shared" si="27"/>
        <v>0</v>
      </c>
      <c r="R141" s="49"/>
      <c r="S141" s="324">
        <f t="shared" si="28"/>
        <v>0</v>
      </c>
    </row>
    <row r="142" spans="1:23" x14ac:dyDescent="0.3">
      <c r="A142" s="164" t="s">
        <v>98</v>
      </c>
      <c r="B142" s="49"/>
      <c r="C142" s="63">
        <f>IFERROR(B142*100/B141,0)</f>
        <v>0</v>
      </c>
      <c r="D142" s="49"/>
      <c r="E142" s="63">
        <f>IFERROR(D142*100/D141,0)</f>
        <v>0</v>
      </c>
      <c r="F142" s="62"/>
      <c r="G142" s="63">
        <f>IFERROR(F142*100/F141,0)</f>
        <v>0</v>
      </c>
      <c r="H142" s="49"/>
      <c r="I142" s="63">
        <f>IFERROR(H142*100/H141,0)</f>
        <v>0</v>
      </c>
      <c r="J142" s="49"/>
      <c r="K142" s="63">
        <f>IFERROR(J142*100/J141,0)</f>
        <v>0</v>
      </c>
      <c r="L142" s="62"/>
      <c r="M142" s="63">
        <f>IFERROR(L142*100/L141,0)</f>
        <v>0</v>
      </c>
      <c r="N142" s="49"/>
      <c r="O142" s="63">
        <f>IFERROR(N142*100/N141,0)</f>
        <v>0</v>
      </c>
      <c r="P142" s="49"/>
      <c r="Q142" s="63">
        <f>IFERROR(P142*100/P141,0)</f>
        <v>0</v>
      </c>
      <c r="R142" s="49"/>
      <c r="S142" s="324">
        <f>IFERROR(R142*100/R141,0)</f>
        <v>0</v>
      </c>
    </row>
    <row r="143" spans="1:23" x14ac:dyDescent="0.3">
      <c r="A143" s="152" t="s">
        <v>99</v>
      </c>
      <c r="B143" s="49"/>
      <c r="C143" s="63">
        <f t="shared" si="20"/>
        <v>0</v>
      </c>
      <c r="D143" s="49"/>
      <c r="E143" s="63">
        <f t="shared" si="21"/>
        <v>0</v>
      </c>
      <c r="F143" s="62"/>
      <c r="G143" s="63">
        <f t="shared" si="22"/>
        <v>0</v>
      </c>
      <c r="H143" s="49"/>
      <c r="I143" s="63">
        <f t="shared" si="23"/>
        <v>0</v>
      </c>
      <c r="J143" s="49"/>
      <c r="K143" s="63">
        <f t="shared" si="24"/>
        <v>0</v>
      </c>
      <c r="L143" s="62"/>
      <c r="M143" s="63">
        <f t="shared" si="25"/>
        <v>0</v>
      </c>
      <c r="N143" s="49"/>
      <c r="O143" s="63">
        <f t="shared" si="26"/>
        <v>0</v>
      </c>
      <c r="P143" s="49"/>
      <c r="Q143" s="63">
        <f t="shared" si="27"/>
        <v>0</v>
      </c>
      <c r="R143" s="49"/>
      <c r="S143" s="324">
        <f t="shared" si="28"/>
        <v>0</v>
      </c>
    </row>
    <row r="144" spans="1:23" x14ac:dyDescent="0.3">
      <c r="A144" s="164" t="s">
        <v>100</v>
      </c>
      <c r="B144" s="49"/>
      <c r="C144" s="63">
        <f>IFERROR(B144*100/B143,0)</f>
        <v>0</v>
      </c>
      <c r="D144" s="49"/>
      <c r="E144" s="63">
        <f>IFERROR(D144*100/D143,0)</f>
        <v>0</v>
      </c>
      <c r="F144" s="62"/>
      <c r="G144" s="63">
        <f>IFERROR(F144*100/F143,0)</f>
        <v>0</v>
      </c>
      <c r="H144" s="49"/>
      <c r="I144" s="63">
        <f>IFERROR(H144*100/H143,0)</f>
        <v>0</v>
      </c>
      <c r="J144" s="49"/>
      <c r="K144" s="63">
        <f>IFERROR(J144*100/J143,0)</f>
        <v>0</v>
      </c>
      <c r="L144" s="62"/>
      <c r="M144" s="63">
        <f>IFERROR(L144*100/L143,0)</f>
        <v>0</v>
      </c>
      <c r="N144" s="49"/>
      <c r="O144" s="63">
        <f>IFERROR(N144*100/N143,0)</f>
        <v>0</v>
      </c>
      <c r="P144" s="49"/>
      <c r="Q144" s="63">
        <f>IFERROR(P144*100/P143,0)</f>
        <v>0</v>
      </c>
      <c r="R144" s="49"/>
      <c r="S144" s="324">
        <f>IFERROR(R144*100/R143,0)</f>
        <v>0</v>
      </c>
    </row>
    <row r="145" spans="1:27" x14ac:dyDescent="0.3">
      <c r="A145" s="164" t="s">
        <v>101</v>
      </c>
      <c r="B145" s="49"/>
      <c r="C145" s="63">
        <f t="shared" si="20"/>
        <v>0</v>
      </c>
      <c r="D145" s="49"/>
      <c r="E145" s="63">
        <f t="shared" si="21"/>
        <v>0</v>
      </c>
      <c r="F145" s="62"/>
      <c r="G145" s="63">
        <f t="shared" si="22"/>
        <v>0</v>
      </c>
      <c r="H145" s="49"/>
      <c r="I145" s="63">
        <f t="shared" si="23"/>
        <v>0</v>
      </c>
      <c r="J145" s="49"/>
      <c r="K145" s="63">
        <f t="shared" si="24"/>
        <v>0</v>
      </c>
      <c r="L145" s="261"/>
      <c r="M145" s="63">
        <f t="shared" si="25"/>
        <v>0</v>
      </c>
      <c r="N145" s="49"/>
      <c r="O145" s="63">
        <f t="shared" si="26"/>
        <v>0</v>
      </c>
      <c r="P145" s="49"/>
      <c r="Q145" s="63">
        <f t="shared" si="27"/>
        <v>0</v>
      </c>
      <c r="R145" s="49"/>
      <c r="S145" s="324">
        <f t="shared" si="28"/>
        <v>0</v>
      </c>
    </row>
    <row r="146" spans="1:27" ht="25.5" x14ac:dyDescent="0.3">
      <c r="A146" s="164" t="s">
        <v>102</v>
      </c>
      <c r="B146" s="49"/>
      <c r="C146" s="63">
        <f>IF(B146=0,0,B146*100/B145)</f>
        <v>0</v>
      </c>
      <c r="D146" s="49"/>
      <c r="E146" s="63">
        <f>IF(D146=0,0,D146*100/D145)</f>
        <v>0</v>
      </c>
      <c r="F146" s="62"/>
      <c r="G146" s="63">
        <f>IF(F146=0,0,F146*100/F145)</f>
        <v>0</v>
      </c>
      <c r="H146" s="49"/>
      <c r="I146" s="63">
        <f>IF(H146=0,0,H146*100/H145)</f>
        <v>0</v>
      </c>
      <c r="J146" s="49"/>
      <c r="K146" s="63">
        <f>IF(J146=0,0,J146*100/J145)</f>
        <v>0</v>
      </c>
      <c r="L146" s="62"/>
      <c r="M146" s="63">
        <f>IF(L146=0,0,L146*100/L145)</f>
        <v>0</v>
      </c>
      <c r="N146" s="49"/>
      <c r="O146" s="63">
        <f>IF(N146=0,0,N146*100/N145)</f>
        <v>0</v>
      </c>
      <c r="P146" s="49"/>
      <c r="Q146" s="63">
        <f>IF(P146=0,0,P146*100/P145)</f>
        <v>0</v>
      </c>
      <c r="R146" s="49"/>
      <c r="S146" s="324">
        <f>IF(R146=0,0,R146*100/R145)</f>
        <v>0</v>
      </c>
    </row>
    <row r="147" spans="1:27" x14ac:dyDescent="0.3">
      <c r="A147" s="152" t="s">
        <v>106</v>
      </c>
      <c r="B147" s="49"/>
      <c r="C147" s="49"/>
      <c r="D147" s="49"/>
      <c r="E147" s="49"/>
      <c r="F147" s="49"/>
      <c r="G147" s="49"/>
      <c r="H147" s="49"/>
      <c r="I147" s="49"/>
      <c r="J147" s="49"/>
      <c r="K147" s="49"/>
      <c r="L147" s="49"/>
      <c r="M147" s="49"/>
      <c r="N147" s="49"/>
      <c r="O147" s="49"/>
      <c r="P147" s="49"/>
      <c r="Q147" s="49"/>
      <c r="R147" s="49"/>
      <c r="S147" s="81"/>
      <c r="T147" s="64"/>
      <c r="U147" s="64"/>
    </row>
    <row r="148" spans="1:27" x14ac:dyDescent="0.3">
      <c r="A148" s="428" t="s">
        <v>107</v>
      </c>
      <c r="B148" s="428"/>
      <c r="C148" s="428"/>
      <c r="D148" s="428"/>
      <c r="E148" s="428"/>
      <c r="F148" s="428"/>
      <c r="G148" s="428"/>
      <c r="H148" s="428"/>
      <c r="I148" s="428"/>
      <c r="J148" s="428"/>
      <c r="K148" s="428"/>
      <c r="L148" s="428"/>
      <c r="M148" s="428"/>
      <c r="N148" s="428"/>
      <c r="O148" s="428"/>
      <c r="P148" s="428"/>
      <c r="Q148" s="428"/>
      <c r="R148" s="428"/>
      <c r="S148" s="428"/>
      <c r="T148" s="428"/>
      <c r="U148" s="428"/>
      <c r="V148" s="428"/>
      <c r="W148" s="250"/>
      <c r="X148" s="250"/>
      <c r="Y148" s="250"/>
      <c r="Z148" s="64"/>
      <c r="AA148" s="64"/>
    </row>
    <row r="149" spans="1:27" x14ac:dyDescent="0.3">
      <c r="A149" s="443" t="s">
        <v>108</v>
      </c>
      <c r="B149" s="443"/>
      <c r="C149" s="443"/>
      <c r="D149" s="443"/>
      <c r="E149" s="443"/>
      <c r="F149" s="443"/>
      <c r="G149" s="443"/>
      <c r="H149" s="443"/>
      <c r="I149" s="443"/>
      <c r="J149" s="443"/>
      <c r="K149" s="443"/>
      <c r="L149" s="443"/>
      <c r="M149" s="443"/>
      <c r="N149" s="443"/>
      <c r="O149" s="443"/>
      <c r="P149" s="443"/>
      <c r="Q149" s="443"/>
      <c r="R149" s="443"/>
      <c r="S149" s="443"/>
      <c r="T149" s="443"/>
      <c r="U149" s="443"/>
      <c r="V149" s="443"/>
      <c r="W149" s="201"/>
      <c r="X149" s="201"/>
      <c r="Y149" s="201"/>
    </row>
    <row r="150" spans="1:27" x14ac:dyDescent="0.3">
      <c r="A150" s="484" t="s">
        <v>80</v>
      </c>
      <c r="B150" s="484"/>
      <c r="C150" s="484"/>
      <c r="D150" s="484"/>
      <c r="E150" s="484"/>
      <c r="F150" s="484"/>
      <c r="G150" s="484"/>
      <c r="H150" s="484"/>
      <c r="I150" s="484"/>
      <c r="J150" s="484"/>
      <c r="K150" s="484"/>
      <c r="L150" s="484"/>
      <c r="M150" s="484"/>
      <c r="N150" s="484"/>
      <c r="O150" s="484"/>
      <c r="P150" s="484"/>
      <c r="Q150" s="484"/>
      <c r="R150" s="484"/>
      <c r="S150" s="484"/>
      <c r="T150" s="484"/>
      <c r="U150" s="484"/>
      <c r="V150" s="484"/>
    </row>
    <row r="151" spans="1:27" x14ac:dyDescent="0.3">
      <c r="A151" s="45"/>
      <c r="B151" s="129"/>
      <c r="C151" s="129"/>
      <c r="D151" s="129"/>
      <c r="E151" s="129"/>
      <c r="F151" s="129"/>
      <c r="G151" s="129"/>
      <c r="J151" s="129"/>
      <c r="K151" s="129"/>
      <c r="L151" s="129"/>
    </row>
    <row r="152" spans="1:27" x14ac:dyDescent="0.3">
      <c r="A152" s="424" t="s">
        <v>109</v>
      </c>
      <c r="B152" s="424"/>
      <c r="C152" s="424"/>
      <c r="D152" s="424"/>
      <c r="E152" s="424"/>
      <c r="F152" s="424"/>
      <c r="G152" s="424"/>
      <c r="H152" s="424"/>
      <c r="I152" s="424"/>
      <c r="J152" s="424"/>
      <c r="K152" s="424"/>
      <c r="L152" s="424"/>
      <c r="M152" s="424"/>
      <c r="N152" s="424"/>
      <c r="O152" s="424"/>
      <c r="P152" s="424"/>
      <c r="Q152" s="424"/>
      <c r="R152" s="424"/>
      <c r="S152" s="424"/>
    </row>
    <row r="153" spans="1:27" x14ac:dyDescent="0.3">
      <c r="A153" s="485" t="s">
        <v>67</v>
      </c>
      <c r="B153" s="432">
        <v>2013</v>
      </c>
      <c r="C153" s="432"/>
      <c r="D153" s="432">
        <v>2014</v>
      </c>
      <c r="E153" s="432"/>
      <c r="F153" s="432">
        <v>2015</v>
      </c>
      <c r="G153" s="432"/>
      <c r="H153" s="432">
        <v>2016</v>
      </c>
      <c r="I153" s="432"/>
      <c r="J153" s="432">
        <v>2017</v>
      </c>
      <c r="K153" s="432"/>
      <c r="L153" s="432"/>
      <c r="M153" s="432"/>
      <c r="N153" s="432">
        <v>2018</v>
      </c>
      <c r="O153" s="432"/>
      <c r="P153" s="432">
        <v>2019</v>
      </c>
      <c r="Q153" s="432"/>
      <c r="R153" s="432">
        <v>2020</v>
      </c>
      <c r="S153" s="432"/>
    </row>
    <row r="154" spans="1:27" x14ac:dyDescent="0.3">
      <c r="A154" s="486"/>
      <c r="B154" s="432"/>
      <c r="C154" s="432"/>
      <c r="D154" s="432"/>
      <c r="E154" s="432"/>
      <c r="F154" s="432"/>
      <c r="G154" s="432"/>
      <c r="H154" s="432"/>
      <c r="I154" s="432"/>
      <c r="J154" s="381" t="s">
        <v>259</v>
      </c>
      <c r="K154" s="382"/>
      <c r="L154" s="381" t="s">
        <v>260</v>
      </c>
      <c r="M154" s="382"/>
      <c r="N154" s="442"/>
      <c r="O154" s="442"/>
      <c r="P154" s="442"/>
      <c r="Q154" s="442"/>
      <c r="R154" s="442"/>
      <c r="S154" s="442"/>
    </row>
    <row r="155" spans="1:27" x14ac:dyDescent="0.3">
      <c r="A155" s="486"/>
      <c r="B155" s="265" t="s">
        <v>266</v>
      </c>
      <c r="C155" s="264" t="s">
        <v>69</v>
      </c>
      <c r="D155" s="265" t="s">
        <v>266</v>
      </c>
      <c r="E155" s="264" t="s">
        <v>69</v>
      </c>
      <c r="F155" s="265" t="s">
        <v>266</v>
      </c>
      <c r="G155" s="264" t="s">
        <v>69</v>
      </c>
      <c r="H155" s="265" t="s">
        <v>266</v>
      </c>
      <c r="I155" s="264" t="s">
        <v>69</v>
      </c>
      <c r="J155" s="265" t="s">
        <v>266</v>
      </c>
      <c r="K155" s="264" t="s">
        <v>69</v>
      </c>
      <c r="L155" s="265" t="s">
        <v>266</v>
      </c>
      <c r="M155" s="264" t="s">
        <v>69</v>
      </c>
      <c r="N155" s="265" t="s">
        <v>266</v>
      </c>
      <c r="O155" s="264" t="s">
        <v>69</v>
      </c>
      <c r="P155" s="265" t="s">
        <v>266</v>
      </c>
      <c r="Q155" s="264" t="s">
        <v>69</v>
      </c>
      <c r="R155" s="265" t="s">
        <v>266</v>
      </c>
      <c r="S155" s="264" t="s">
        <v>69</v>
      </c>
    </row>
    <row r="156" spans="1:27" x14ac:dyDescent="0.3">
      <c r="A156" s="322" t="s">
        <v>110</v>
      </c>
      <c r="B156" s="66"/>
      <c r="C156" s="65">
        <f>IF(B156=0,0,B156*100/#REF!)</f>
        <v>0</v>
      </c>
      <c r="D156" s="66"/>
      <c r="E156" s="65">
        <f>IF(D156=0,0,D156*100/#REF!)</f>
        <v>0</v>
      </c>
      <c r="F156" s="67"/>
      <c r="G156" s="65">
        <f>IF(F156=0,0,F156*100/#REF!)</f>
        <v>0</v>
      </c>
      <c r="H156" s="66"/>
      <c r="I156" s="65">
        <f>IF(H156=0,0,H156*100/#REF!)</f>
        <v>0</v>
      </c>
      <c r="J156" s="66"/>
      <c r="K156" s="65">
        <f>IF(J156=0,0,J156*100/#REF!)</f>
        <v>0</v>
      </c>
      <c r="L156" s="67"/>
      <c r="M156" s="65">
        <f>IF(L156=0,0,L156*100/#REF!)</f>
        <v>0</v>
      </c>
      <c r="N156" s="66"/>
      <c r="O156" s="65">
        <f>IF(N156=0,0,N156*100/#REF!)</f>
        <v>0</v>
      </c>
      <c r="P156" s="66"/>
      <c r="Q156" s="65">
        <f>IF(P156=0,0,P156*100/#REF!)</f>
        <v>0</v>
      </c>
      <c r="R156" s="66"/>
      <c r="S156" s="68">
        <f>IF(R156=0,0,R156*100/#REF!)</f>
        <v>0</v>
      </c>
      <c r="T156" s="134"/>
      <c r="U156" s="134"/>
    </row>
    <row r="157" spans="1:27" x14ac:dyDescent="0.3">
      <c r="A157" s="164" t="s">
        <v>111</v>
      </c>
      <c r="B157" s="52"/>
      <c r="C157" s="52"/>
      <c r="D157" s="52"/>
      <c r="E157" s="52"/>
      <c r="F157" s="52"/>
      <c r="G157" s="52"/>
      <c r="H157" s="52"/>
      <c r="I157" s="52"/>
      <c r="J157" s="52"/>
      <c r="K157" s="52"/>
      <c r="L157" s="52"/>
      <c r="M157" s="52"/>
      <c r="N157" s="52"/>
      <c r="O157" s="52"/>
      <c r="P157" s="52"/>
      <c r="Q157" s="52"/>
      <c r="R157" s="52"/>
      <c r="S157" s="70"/>
      <c r="T157" s="134"/>
      <c r="U157" s="134"/>
    </row>
    <row r="158" spans="1:27" x14ac:dyDescent="0.3">
      <c r="A158" s="152" t="s">
        <v>112</v>
      </c>
      <c r="B158" s="71"/>
      <c r="C158" s="50">
        <f>IF(B158=0,0,B158*100/B157)</f>
        <v>0</v>
      </c>
      <c r="D158" s="71"/>
      <c r="E158" s="50">
        <f>IF(D158=0,0,D158*100/D157)</f>
        <v>0</v>
      </c>
      <c r="F158" s="52"/>
      <c r="G158" s="50">
        <f>IF(F158=0,0,F158*100/F157)</f>
        <v>0</v>
      </c>
      <c r="H158" s="71"/>
      <c r="I158" s="50">
        <f>IF(H158=0,0,H158*100/H157)</f>
        <v>0</v>
      </c>
      <c r="J158" s="71"/>
      <c r="K158" s="50">
        <f>IF(J158=0,0,J158*100/J157)</f>
        <v>0</v>
      </c>
      <c r="L158" s="52"/>
      <c r="M158" s="50">
        <f>IF(L158=0,0,L158*100/L157)</f>
        <v>0</v>
      </c>
      <c r="N158" s="71"/>
      <c r="O158" s="50">
        <f>IF(N158=0,0,N158*100/N157)</f>
        <v>0</v>
      </c>
      <c r="P158" s="71"/>
      <c r="Q158" s="50">
        <f>IF(P158=0,0,P158*100/P157)</f>
        <v>0</v>
      </c>
      <c r="R158" s="71"/>
      <c r="S158" s="51">
        <f>IF(R158=0,0,R158*100/R157)</f>
        <v>0</v>
      </c>
      <c r="T158" s="134"/>
      <c r="U158" s="134"/>
    </row>
    <row r="159" spans="1:27" ht="25.5" x14ac:dyDescent="0.3">
      <c r="A159" s="164" t="s">
        <v>113</v>
      </c>
      <c r="B159" s="71"/>
      <c r="C159" s="50">
        <f>IF(B159=0,0,B159*100/B158)</f>
        <v>0</v>
      </c>
      <c r="D159" s="71"/>
      <c r="E159" s="50">
        <f>IF(D159=0,0,D159*100/D158)</f>
        <v>0</v>
      </c>
      <c r="F159" s="52"/>
      <c r="G159" s="50">
        <f>IF(F159=0,0,F159*100/F158)</f>
        <v>0</v>
      </c>
      <c r="H159" s="71"/>
      <c r="I159" s="50">
        <f>IF(H159=0,0,H159*100/H158)</f>
        <v>0</v>
      </c>
      <c r="J159" s="71"/>
      <c r="K159" s="50">
        <f>IF(J159=0,0,J159*100/J158)</f>
        <v>0</v>
      </c>
      <c r="L159" s="52"/>
      <c r="M159" s="50">
        <f>IF(L159=0,0,L159*100/L158)</f>
        <v>0</v>
      </c>
      <c r="N159" s="71"/>
      <c r="O159" s="50">
        <f>IF(N159=0,0,N159*100/N158)</f>
        <v>0</v>
      </c>
      <c r="P159" s="71"/>
      <c r="Q159" s="50">
        <f>IF(P159=0,0,P159*100/P158)</f>
        <v>0</v>
      </c>
      <c r="R159" s="71"/>
      <c r="S159" s="51">
        <f>IF(R159=0,0,R159*100/R158)</f>
        <v>0</v>
      </c>
      <c r="T159" s="134"/>
      <c r="U159" s="134"/>
    </row>
    <row r="160" spans="1:27" ht="25.5" x14ac:dyDescent="0.3">
      <c r="A160" s="164" t="s">
        <v>114</v>
      </c>
      <c r="B160" s="71"/>
      <c r="C160" s="50">
        <f>IF(B160=0,0,B160*100/B158)</f>
        <v>0</v>
      </c>
      <c r="D160" s="71"/>
      <c r="E160" s="50">
        <f>IF(D160=0,0,D160*100/D158)</f>
        <v>0</v>
      </c>
      <c r="F160" s="52"/>
      <c r="G160" s="50">
        <f>IF(F160=0,0,F160*100/F158)</f>
        <v>0</v>
      </c>
      <c r="H160" s="71"/>
      <c r="I160" s="50">
        <f>IF(H160=0,0,H160*100/H158)</f>
        <v>0</v>
      </c>
      <c r="J160" s="71"/>
      <c r="K160" s="50">
        <f>IF(J160=0,0,J160*100/J158)</f>
        <v>0</v>
      </c>
      <c r="L160" s="52"/>
      <c r="M160" s="50">
        <f>IF(L160=0,0,L160*100/L158)</f>
        <v>0</v>
      </c>
      <c r="N160" s="71"/>
      <c r="O160" s="50">
        <f>IF(N160=0,0,N160*100/N158)</f>
        <v>0</v>
      </c>
      <c r="P160" s="71"/>
      <c r="Q160" s="50">
        <f>IF(P160=0,0,P160*100/P158)</f>
        <v>0</v>
      </c>
      <c r="R160" s="71"/>
      <c r="S160" s="51">
        <f>IF(R160=0,0,R160*100/R158)</f>
        <v>0</v>
      </c>
      <c r="T160" s="134"/>
      <c r="U160" s="134"/>
    </row>
    <row r="161" spans="1:28" x14ac:dyDescent="0.3">
      <c r="A161" s="152" t="s">
        <v>115</v>
      </c>
      <c r="B161" s="71"/>
      <c r="C161" s="50">
        <f>IF(B161=0,0,B161*100/#REF!)</f>
        <v>0</v>
      </c>
      <c r="D161" s="71"/>
      <c r="E161" s="50">
        <f>IF(D161=0,0,D161*100/#REF!)</f>
        <v>0</v>
      </c>
      <c r="F161" s="52"/>
      <c r="G161" s="50">
        <f>IF(F161=0,0,F161*100/#REF!)</f>
        <v>0</v>
      </c>
      <c r="H161" s="71"/>
      <c r="I161" s="50">
        <f>IF(H161=0,0,H161*100/#REF!)</f>
        <v>0</v>
      </c>
      <c r="J161" s="71"/>
      <c r="K161" s="50">
        <f>IF(J161=0,0,J161*100/#REF!)</f>
        <v>0</v>
      </c>
      <c r="L161" s="52"/>
      <c r="M161" s="50">
        <f>IF(L161=0,0,L161*100/#REF!)</f>
        <v>0</v>
      </c>
      <c r="N161" s="71"/>
      <c r="O161" s="50">
        <f>IF(N161=0,0,N161*100/#REF!)</f>
        <v>0</v>
      </c>
      <c r="P161" s="71"/>
      <c r="Q161" s="50">
        <f>IF(P161=0,0,P161*100/#REF!)</f>
        <v>0</v>
      </c>
      <c r="R161" s="71"/>
      <c r="S161" s="51">
        <f>IF(R161=0,0,R161*100/#REF!)</f>
        <v>0</v>
      </c>
      <c r="T161" s="134"/>
      <c r="U161" s="134"/>
    </row>
    <row r="162" spans="1:28" x14ac:dyDescent="0.3">
      <c r="A162" s="152" t="s">
        <v>116</v>
      </c>
      <c r="B162" s="52"/>
      <c r="C162" s="52"/>
      <c r="D162" s="52"/>
      <c r="E162" s="52"/>
      <c r="F162" s="52"/>
      <c r="G162" s="52"/>
      <c r="H162" s="52"/>
      <c r="I162" s="52"/>
      <c r="J162" s="52"/>
      <c r="K162" s="130"/>
      <c r="L162" s="131"/>
      <c r="M162" s="130"/>
      <c r="N162" s="52"/>
      <c r="O162" s="130"/>
      <c r="P162" s="52"/>
      <c r="Q162" s="130"/>
      <c r="R162" s="52"/>
      <c r="S162" s="262"/>
      <c r="T162" s="134"/>
      <c r="U162" s="134"/>
    </row>
    <row r="163" spans="1:28" x14ac:dyDescent="0.3">
      <c r="A163" s="152" t="s">
        <v>117</v>
      </c>
      <c r="B163" s="71"/>
      <c r="C163" s="50">
        <f>IF(B163=0,0,B163*100/B162)</f>
        <v>0</v>
      </c>
      <c r="D163" s="71"/>
      <c r="E163" s="50">
        <f>IF(D163=0,0,D163*100/D162)</f>
        <v>0</v>
      </c>
      <c r="F163" s="52"/>
      <c r="G163" s="50">
        <f>IF(F163=0,0,F163*100/F162)</f>
        <v>0</v>
      </c>
      <c r="H163" s="71"/>
      <c r="I163" s="50">
        <f>IF(H163=0,0,H163*100/H162)</f>
        <v>0</v>
      </c>
      <c r="J163" s="71"/>
      <c r="K163" s="50">
        <f>IF(J163=0,0,J163*100/J162)</f>
        <v>0</v>
      </c>
      <c r="L163" s="52"/>
      <c r="M163" s="50">
        <f>IF(L163=0,0,L163*100/L162)</f>
        <v>0</v>
      </c>
      <c r="N163" s="71"/>
      <c r="O163" s="50">
        <f>IF(N163=0,0,N163*100/N162)</f>
        <v>0</v>
      </c>
      <c r="P163" s="71"/>
      <c r="Q163" s="50">
        <f>IF(P163=0,0,P163*100/P162)</f>
        <v>0</v>
      </c>
      <c r="R163" s="71"/>
      <c r="S163" s="51">
        <f>IF(R163=0,0,R163*100/R162)</f>
        <v>0</v>
      </c>
      <c r="T163" s="134"/>
      <c r="U163" s="134"/>
    </row>
    <row r="164" spans="1:28" ht="25.5" x14ac:dyDescent="0.3">
      <c r="A164" s="164" t="s">
        <v>118</v>
      </c>
      <c r="B164" s="71"/>
      <c r="C164" s="50">
        <f>IF(B164=0,0,B164*100/B163)</f>
        <v>0</v>
      </c>
      <c r="D164" s="71"/>
      <c r="E164" s="50">
        <f>IF(D164=0,0,D164*100/D163)</f>
        <v>0</v>
      </c>
      <c r="F164" s="52"/>
      <c r="G164" s="50">
        <f>IF(F164=0,0,F164*100/F163)</f>
        <v>0</v>
      </c>
      <c r="H164" s="71"/>
      <c r="I164" s="50">
        <f>IF(H164=0,0,H164*100/H163)</f>
        <v>0</v>
      </c>
      <c r="J164" s="71"/>
      <c r="K164" s="50">
        <f>IF(J164=0,0,J164*100/J163)</f>
        <v>0</v>
      </c>
      <c r="L164" s="52"/>
      <c r="M164" s="50">
        <f>IF(L164=0,0,L164*100/L163)</f>
        <v>0</v>
      </c>
      <c r="N164" s="71"/>
      <c r="O164" s="50">
        <f>IF(N164=0,0,N164*100/N163)</f>
        <v>0</v>
      </c>
      <c r="P164" s="71"/>
      <c r="Q164" s="50">
        <f>IF(P164=0,0,P164*100/P163)</f>
        <v>0</v>
      </c>
      <c r="R164" s="71"/>
      <c r="S164" s="51">
        <f>IF(R164=0,0,R164*100/R163)</f>
        <v>0</v>
      </c>
      <c r="T164" s="134"/>
      <c r="U164" s="134"/>
    </row>
    <row r="165" spans="1:28" ht="25.5" x14ac:dyDescent="0.3">
      <c r="A165" s="325" t="s">
        <v>119</v>
      </c>
      <c r="B165" s="75"/>
      <c r="C165" s="55">
        <f>IF(B165=0,0,B165*100/B163)</f>
        <v>0</v>
      </c>
      <c r="D165" s="75"/>
      <c r="E165" s="55">
        <f>IF(D165=0,0,D165*100/D163)</f>
        <v>0</v>
      </c>
      <c r="F165" s="56"/>
      <c r="G165" s="55">
        <f>IF(F165=0,0,F165*100/F163)</f>
        <v>0</v>
      </c>
      <c r="H165" s="75"/>
      <c r="I165" s="55">
        <f>IF(H165=0,0,H165*100/H163)</f>
        <v>0</v>
      </c>
      <c r="J165" s="75"/>
      <c r="K165" s="55">
        <f>IF(J165=0,0,J165*100/J163)</f>
        <v>0</v>
      </c>
      <c r="L165" s="56"/>
      <c r="M165" s="55">
        <f>IF(L165=0,0,L165*100/L163)</f>
        <v>0</v>
      </c>
      <c r="N165" s="75"/>
      <c r="O165" s="55">
        <f>IF(N165=0,0,N165*100/N163)</f>
        <v>0</v>
      </c>
      <c r="P165" s="75"/>
      <c r="Q165" s="55">
        <f>IF(P165=0,0,P165*100/P163)</f>
        <v>0</v>
      </c>
      <c r="R165" s="75"/>
      <c r="S165" s="57">
        <f>IF(R165=0,0,R165*100/R163)</f>
        <v>0</v>
      </c>
      <c r="T165" s="134"/>
      <c r="U165" s="134"/>
    </row>
    <row r="166" spans="1:28" x14ac:dyDescent="0.3">
      <c r="A166" s="4"/>
      <c r="B166" s="4"/>
      <c r="C166" s="76"/>
      <c r="D166" s="76"/>
      <c r="E166" s="76"/>
      <c r="F166" s="76"/>
      <c r="G166" s="76"/>
      <c r="H166" s="76"/>
      <c r="I166" s="76"/>
      <c r="J166" s="76"/>
      <c r="K166" s="76"/>
      <c r="L166" s="76"/>
      <c r="M166" s="76"/>
      <c r="N166" s="76"/>
      <c r="O166" s="76"/>
      <c r="P166" s="129"/>
      <c r="Q166" s="129"/>
      <c r="R166" s="129"/>
      <c r="S166" s="129"/>
      <c r="T166" s="129"/>
      <c r="U166" s="129"/>
      <c r="V166" s="129"/>
      <c r="W166" s="129"/>
      <c r="X166" s="129"/>
      <c r="Y166" s="129"/>
    </row>
    <row r="167" spans="1:28" x14ac:dyDescent="0.3">
      <c r="A167" s="374" t="s">
        <v>109</v>
      </c>
      <c r="B167" s="374"/>
      <c r="C167" s="374"/>
      <c r="D167" s="374"/>
      <c r="E167" s="374"/>
      <c r="F167" s="374"/>
      <c r="G167" s="374"/>
      <c r="H167" s="374"/>
      <c r="I167" s="374"/>
      <c r="J167" s="374"/>
      <c r="K167" s="374"/>
      <c r="L167" s="374"/>
      <c r="M167" s="374"/>
      <c r="N167" s="374"/>
      <c r="O167" s="374"/>
      <c r="P167" s="374"/>
      <c r="Q167" s="374"/>
      <c r="R167" s="374"/>
      <c r="S167" s="374"/>
      <c r="T167" s="374"/>
      <c r="U167" s="374"/>
      <c r="V167" s="374"/>
      <c r="W167" s="374"/>
      <c r="X167" s="374"/>
      <c r="Y167" s="374"/>
      <c r="Z167" s="374"/>
      <c r="AA167" s="374"/>
      <c r="AB167" s="374"/>
    </row>
    <row r="168" spans="1:28" x14ac:dyDescent="0.3">
      <c r="A168" s="421" t="s">
        <v>132</v>
      </c>
      <c r="B168" s="375">
        <v>2013</v>
      </c>
      <c r="C168" s="376"/>
      <c r="D168" s="377"/>
      <c r="E168" s="375">
        <v>2014</v>
      </c>
      <c r="F168" s="376"/>
      <c r="G168" s="377"/>
      <c r="H168" s="375">
        <v>2015</v>
      </c>
      <c r="I168" s="376"/>
      <c r="J168" s="377"/>
      <c r="K168" s="375">
        <v>2016</v>
      </c>
      <c r="L168" s="376"/>
      <c r="M168" s="377"/>
      <c r="N168" s="425">
        <v>2017</v>
      </c>
      <c r="O168" s="426"/>
      <c r="P168" s="426"/>
      <c r="Q168" s="426"/>
      <c r="R168" s="426"/>
      <c r="S168" s="427"/>
      <c r="T168" s="375">
        <v>2018</v>
      </c>
      <c r="U168" s="376"/>
      <c r="V168" s="377"/>
      <c r="W168" s="375">
        <v>2019</v>
      </c>
      <c r="X168" s="376"/>
      <c r="Y168" s="377"/>
      <c r="Z168" s="375">
        <v>2020</v>
      </c>
      <c r="AA168" s="376"/>
      <c r="AB168" s="377"/>
    </row>
    <row r="169" spans="1:28" x14ac:dyDescent="0.3">
      <c r="A169" s="422"/>
      <c r="B169" s="378"/>
      <c r="C169" s="379"/>
      <c r="D169" s="380"/>
      <c r="E169" s="378"/>
      <c r="F169" s="379"/>
      <c r="G169" s="380"/>
      <c r="H169" s="378"/>
      <c r="I169" s="379"/>
      <c r="J169" s="380"/>
      <c r="K169" s="378"/>
      <c r="L169" s="379"/>
      <c r="M169" s="380"/>
      <c r="N169" s="425" t="s">
        <v>259</v>
      </c>
      <c r="O169" s="426"/>
      <c r="P169" s="426"/>
      <c r="Q169" s="426" t="s">
        <v>260</v>
      </c>
      <c r="R169" s="426"/>
      <c r="S169" s="427"/>
      <c r="T169" s="378"/>
      <c r="U169" s="379"/>
      <c r="V169" s="380"/>
      <c r="W169" s="378"/>
      <c r="X169" s="379"/>
      <c r="Y169" s="380"/>
      <c r="Z169" s="378"/>
      <c r="AA169" s="379"/>
      <c r="AB169" s="380"/>
    </row>
    <row r="170" spans="1:28" x14ac:dyDescent="0.3">
      <c r="A170" s="422"/>
      <c r="B170" s="77" t="s">
        <v>133</v>
      </c>
      <c r="C170" s="372" t="s">
        <v>134</v>
      </c>
      <c r="D170" s="373"/>
      <c r="E170" s="77" t="s">
        <v>133</v>
      </c>
      <c r="F170" s="372" t="s">
        <v>134</v>
      </c>
      <c r="G170" s="373"/>
      <c r="H170" s="77" t="s">
        <v>133</v>
      </c>
      <c r="I170" s="372" t="s">
        <v>134</v>
      </c>
      <c r="J170" s="373"/>
      <c r="K170" s="77" t="s">
        <v>133</v>
      </c>
      <c r="L170" s="372" t="s">
        <v>134</v>
      </c>
      <c r="M170" s="373"/>
      <c r="N170" s="77" t="s">
        <v>133</v>
      </c>
      <c r="O170" s="372" t="s">
        <v>134</v>
      </c>
      <c r="P170" s="373"/>
      <c r="Q170" s="77" t="s">
        <v>133</v>
      </c>
      <c r="R170" s="372" t="s">
        <v>134</v>
      </c>
      <c r="S170" s="373"/>
      <c r="T170" s="77" t="s">
        <v>133</v>
      </c>
      <c r="U170" s="372" t="s">
        <v>134</v>
      </c>
      <c r="V170" s="373"/>
      <c r="W170" s="77" t="s">
        <v>133</v>
      </c>
      <c r="X170" s="372" t="s">
        <v>134</v>
      </c>
      <c r="Y170" s="373"/>
      <c r="Z170" s="77" t="s">
        <v>133</v>
      </c>
      <c r="AA170" s="372" t="s">
        <v>134</v>
      </c>
      <c r="AB170" s="373"/>
    </row>
    <row r="171" spans="1:28" x14ac:dyDescent="0.3">
      <c r="A171" s="423"/>
      <c r="B171" s="77" t="s">
        <v>135</v>
      </c>
      <c r="C171" s="77" t="s">
        <v>135</v>
      </c>
      <c r="D171" s="77" t="s">
        <v>69</v>
      </c>
      <c r="E171" s="77" t="s">
        <v>135</v>
      </c>
      <c r="F171" s="77" t="s">
        <v>135</v>
      </c>
      <c r="G171" s="77" t="s">
        <v>69</v>
      </c>
      <c r="H171" s="77" t="s">
        <v>135</v>
      </c>
      <c r="I171" s="77" t="s">
        <v>135</v>
      </c>
      <c r="J171" s="77" t="s">
        <v>69</v>
      </c>
      <c r="K171" s="77" t="s">
        <v>135</v>
      </c>
      <c r="L171" s="77" t="s">
        <v>135</v>
      </c>
      <c r="M171" s="77" t="s">
        <v>69</v>
      </c>
      <c r="N171" s="77" t="s">
        <v>135</v>
      </c>
      <c r="O171" s="77" t="s">
        <v>135</v>
      </c>
      <c r="P171" s="77" t="s">
        <v>69</v>
      </c>
      <c r="Q171" s="77" t="s">
        <v>135</v>
      </c>
      <c r="R171" s="77" t="s">
        <v>135</v>
      </c>
      <c r="S171" s="77" t="s">
        <v>69</v>
      </c>
      <c r="T171" s="77" t="s">
        <v>135</v>
      </c>
      <c r="U171" s="77" t="s">
        <v>135</v>
      </c>
      <c r="V171" s="77" t="s">
        <v>69</v>
      </c>
      <c r="W171" s="77" t="s">
        <v>135</v>
      </c>
      <c r="X171" s="77" t="s">
        <v>135</v>
      </c>
      <c r="Y171" s="77" t="s">
        <v>69</v>
      </c>
      <c r="Z171" s="77" t="s">
        <v>135</v>
      </c>
      <c r="AA171" s="77" t="s">
        <v>135</v>
      </c>
      <c r="AB171" s="77" t="s">
        <v>69</v>
      </c>
    </row>
    <row r="172" spans="1:28" s="145" customFormat="1" ht="25.5" x14ac:dyDescent="0.3">
      <c r="A172" s="247" t="s">
        <v>253</v>
      </c>
      <c r="B172" s="189"/>
      <c r="C172" s="190"/>
      <c r="D172" s="65">
        <f>IF(C172=0,0,C172*100/B172)</f>
        <v>0</v>
      </c>
      <c r="E172" s="189"/>
      <c r="F172" s="190"/>
      <c r="G172" s="65">
        <f t="shared" ref="G172:G190" si="29">IF(F172=0,0,F172*100/E172)</f>
        <v>0</v>
      </c>
      <c r="H172" s="189"/>
      <c r="I172" s="190"/>
      <c r="J172" s="65">
        <f t="shared" ref="J172:J190" si="30">IF(I172=0,0,I172*100/H172)</f>
        <v>0</v>
      </c>
      <c r="K172" s="189"/>
      <c r="L172" s="190"/>
      <c r="M172" s="65">
        <f t="shared" ref="M172:M190" si="31">IF(L172=0,0,L172*100/K172)</f>
        <v>0</v>
      </c>
      <c r="N172" s="189"/>
      <c r="O172" s="190"/>
      <c r="P172" s="65">
        <f t="shared" ref="P172:P190" si="32">IF(O172=0,0,O172*100/N172)</f>
        <v>0</v>
      </c>
      <c r="Q172" s="189"/>
      <c r="R172" s="190"/>
      <c r="S172" s="65">
        <f t="shared" ref="S172:S190" si="33">IF(R172=0,0,R172*100/Q172)</f>
        <v>0</v>
      </c>
      <c r="T172" s="189"/>
      <c r="U172" s="66"/>
      <c r="V172" s="65">
        <f t="shared" ref="V172:V190" si="34">IF(U172=0,0,U172*100/T172)</f>
        <v>0</v>
      </c>
      <c r="W172" s="189"/>
      <c r="X172" s="66"/>
      <c r="Y172" s="65">
        <f t="shared" ref="Y172:Y190" si="35">IF(X172=0,0,X172*100/W172)</f>
        <v>0</v>
      </c>
      <c r="Z172" s="189"/>
      <c r="AA172" s="66"/>
      <c r="AB172" s="68">
        <f t="shared" ref="AB172:AB190" si="36">IF(AA172=0,0,AA172*100/Z172)</f>
        <v>0</v>
      </c>
    </row>
    <row r="173" spans="1:28" s="145" customFormat="1" ht="25.5" x14ac:dyDescent="0.3">
      <c r="A173" s="152" t="s">
        <v>254</v>
      </c>
      <c r="B173" s="185"/>
      <c r="C173" s="184"/>
      <c r="D173" s="50">
        <f t="shared" ref="D173:D190" si="37">IF(C173=0,0,C173*100/B173)</f>
        <v>0</v>
      </c>
      <c r="E173" s="185"/>
      <c r="F173" s="184"/>
      <c r="G173" s="50">
        <f t="shared" si="29"/>
        <v>0</v>
      </c>
      <c r="H173" s="185"/>
      <c r="I173" s="184"/>
      <c r="J173" s="50">
        <f t="shared" si="30"/>
        <v>0</v>
      </c>
      <c r="K173" s="185"/>
      <c r="L173" s="184"/>
      <c r="M173" s="50">
        <f t="shared" si="31"/>
        <v>0</v>
      </c>
      <c r="N173" s="185"/>
      <c r="O173" s="184"/>
      <c r="P173" s="50">
        <f t="shared" si="32"/>
        <v>0</v>
      </c>
      <c r="Q173" s="185"/>
      <c r="R173" s="184"/>
      <c r="S173" s="50">
        <f t="shared" si="33"/>
        <v>0</v>
      </c>
      <c r="T173" s="185"/>
      <c r="U173" s="71"/>
      <c r="V173" s="50">
        <f t="shared" si="34"/>
        <v>0</v>
      </c>
      <c r="W173" s="185"/>
      <c r="X173" s="71"/>
      <c r="Y173" s="50">
        <f t="shared" si="35"/>
        <v>0</v>
      </c>
      <c r="Z173" s="185"/>
      <c r="AA173" s="71"/>
      <c r="AB173" s="51">
        <f t="shared" si="36"/>
        <v>0</v>
      </c>
    </row>
    <row r="174" spans="1:28" ht="25.5" x14ac:dyDescent="0.3">
      <c r="A174" s="164" t="s">
        <v>136</v>
      </c>
      <c r="B174" s="185"/>
      <c r="C174" s="191"/>
      <c r="D174" s="50">
        <f t="shared" si="37"/>
        <v>0</v>
      </c>
      <c r="E174" s="185"/>
      <c r="F174" s="191"/>
      <c r="G174" s="50">
        <f t="shared" si="29"/>
        <v>0</v>
      </c>
      <c r="H174" s="185"/>
      <c r="I174" s="191"/>
      <c r="J174" s="50">
        <f t="shared" si="30"/>
        <v>0</v>
      </c>
      <c r="K174" s="185"/>
      <c r="L174" s="191"/>
      <c r="M174" s="50">
        <f t="shared" si="31"/>
        <v>0</v>
      </c>
      <c r="N174" s="185"/>
      <c r="O174" s="184"/>
      <c r="P174" s="50">
        <f t="shared" si="32"/>
        <v>0</v>
      </c>
      <c r="Q174" s="185"/>
      <c r="R174" s="184"/>
      <c r="S174" s="50">
        <f t="shared" si="33"/>
        <v>0</v>
      </c>
      <c r="T174" s="185"/>
      <c r="U174" s="184"/>
      <c r="V174" s="50">
        <f t="shared" si="34"/>
        <v>0</v>
      </c>
      <c r="W174" s="185"/>
      <c r="X174" s="184"/>
      <c r="Y174" s="50">
        <f t="shared" si="35"/>
        <v>0</v>
      </c>
      <c r="Z174" s="185"/>
      <c r="AA174" s="184"/>
      <c r="AB174" s="51">
        <f t="shared" si="36"/>
        <v>0</v>
      </c>
    </row>
    <row r="175" spans="1:28" ht="25.5" x14ac:dyDescent="0.3">
      <c r="A175" s="164" t="s">
        <v>137</v>
      </c>
      <c r="B175" s="185"/>
      <c r="C175" s="192"/>
      <c r="D175" s="50">
        <f t="shared" si="37"/>
        <v>0</v>
      </c>
      <c r="E175" s="185"/>
      <c r="F175" s="192"/>
      <c r="G175" s="50">
        <f t="shared" si="29"/>
        <v>0</v>
      </c>
      <c r="H175" s="185"/>
      <c r="I175" s="192"/>
      <c r="J175" s="50">
        <f t="shared" si="30"/>
        <v>0</v>
      </c>
      <c r="K175" s="185"/>
      <c r="L175" s="192"/>
      <c r="M175" s="50">
        <f t="shared" si="31"/>
        <v>0</v>
      </c>
      <c r="N175" s="185"/>
      <c r="O175" s="184"/>
      <c r="P175" s="50">
        <f t="shared" si="32"/>
        <v>0</v>
      </c>
      <c r="Q175" s="185"/>
      <c r="R175" s="184"/>
      <c r="S175" s="50">
        <f t="shared" si="33"/>
        <v>0</v>
      </c>
      <c r="T175" s="185"/>
      <c r="U175" s="184"/>
      <c r="V175" s="50">
        <f t="shared" si="34"/>
        <v>0</v>
      </c>
      <c r="W175" s="185"/>
      <c r="X175" s="184"/>
      <c r="Y175" s="50">
        <f t="shared" si="35"/>
        <v>0</v>
      </c>
      <c r="Z175" s="185"/>
      <c r="AA175" s="184"/>
      <c r="AB175" s="51">
        <f t="shared" si="36"/>
        <v>0</v>
      </c>
    </row>
    <row r="176" spans="1:28" ht="25.5" x14ac:dyDescent="0.3">
      <c r="A176" s="164" t="s">
        <v>138</v>
      </c>
      <c r="B176" s="266">
        <f>IF(C174=0,0,(C174+C175))</f>
        <v>0</v>
      </c>
      <c r="C176" s="52"/>
      <c r="D176" s="50">
        <f t="shared" si="37"/>
        <v>0</v>
      </c>
      <c r="E176" s="266">
        <f>IF(F174=0,0,(F174+F175))</f>
        <v>0</v>
      </c>
      <c r="F176" s="52"/>
      <c r="G176" s="50">
        <f t="shared" si="29"/>
        <v>0</v>
      </c>
      <c r="H176" s="266">
        <f>IF(I174=0,0,(I174+I175))</f>
        <v>0</v>
      </c>
      <c r="I176" s="52"/>
      <c r="J176" s="50">
        <f t="shared" si="30"/>
        <v>0</v>
      </c>
      <c r="K176" s="266">
        <f>IF(L174=0,0,(L174+L175))</f>
        <v>0</v>
      </c>
      <c r="L176" s="52"/>
      <c r="M176" s="50">
        <f t="shared" si="31"/>
        <v>0</v>
      </c>
      <c r="N176" s="266">
        <f>IF(O174=0,0,(O174+O175))</f>
        <v>0</v>
      </c>
      <c r="O176" s="71"/>
      <c r="P176" s="50">
        <f t="shared" si="32"/>
        <v>0</v>
      </c>
      <c r="Q176" s="266">
        <f>IF(R174=0,0,(R174+R175))</f>
        <v>0</v>
      </c>
      <c r="R176" s="71"/>
      <c r="S176" s="50">
        <f t="shared" si="33"/>
        <v>0</v>
      </c>
      <c r="T176" s="266">
        <f>IF(U174=0,0,(U174+U175))</f>
        <v>0</v>
      </c>
      <c r="U176" s="71"/>
      <c r="V176" s="50">
        <f t="shared" si="34"/>
        <v>0</v>
      </c>
      <c r="W176" s="266">
        <f>IF(X174=0,0,(X174+X175))</f>
        <v>0</v>
      </c>
      <c r="X176" s="71"/>
      <c r="Y176" s="50">
        <f t="shared" si="35"/>
        <v>0</v>
      </c>
      <c r="Z176" s="266">
        <f>IF(AA174=0,0,(AA174+AA175))</f>
        <v>0</v>
      </c>
      <c r="AA176" s="71"/>
      <c r="AB176" s="51">
        <f t="shared" si="36"/>
        <v>0</v>
      </c>
    </row>
    <row r="177" spans="1:28" ht="25.5" x14ac:dyDescent="0.3">
      <c r="A177" s="152" t="s">
        <v>268</v>
      </c>
      <c r="B177" s="266">
        <f>IF(C174=0,0,C174)</f>
        <v>0</v>
      </c>
      <c r="C177" s="71"/>
      <c r="D177" s="50">
        <f t="shared" si="37"/>
        <v>0</v>
      </c>
      <c r="E177" s="266">
        <f>IF(F174=0,0,F174)</f>
        <v>0</v>
      </c>
      <c r="F177" s="71"/>
      <c r="G177" s="50">
        <f t="shared" si="29"/>
        <v>0</v>
      </c>
      <c r="H177" s="266">
        <f>IF(I174=0,0,I174)</f>
        <v>0</v>
      </c>
      <c r="I177" s="71"/>
      <c r="J177" s="50">
        <f t="shared" si="30"/>
        <v>0</v>
      </c>
      <c r="K177" s="266">
        <f>IF(L174=0,0,L174)</f>
        <v>0</v>
      </c>
      <c r="L177" s="71"/>
      <c r="M177" s="50">
        <f t="shared" si="31"/>
        <v>0</v>
      </c>
      <c r="N177" s="266">
        <f>IF(O174=0,0,O174)</f>
        <v>0</v>
      </c>
      <c r="O177" s="71"/>
      <c r="P177" s="50">
        <f t="shared" si="32"/>
        <v>0</v>
      </c>
      <c r="Q177" s="266">
        <f>IF(R174=0,0,R174)</f>
        <v>0</v>
      </c>
      <c r="R177" s="71"/>
      <c r="S177" s="50">
        <f t="shared" si="33"/>
        <v>0</v>
      </c>
      <c r="T177" s="266">
        <f>IF(U174=0,0,U174)</f>
        <v>0</v>
      </c>
      <c r="U177" s="71"/>
      <c r="V177" s="50">
        <f t="shared" si="34"/>
        <v>0</v>
      </c>
      <c r="W177" s="266">
        <f>IF(X174=0,0,X174)</f>
        <v>0</v>
      </c>
      <c r="X177" s="71"/>
      <c r="Y177" s="50">
        <f t="shared" si="35"/>
        <v>0</v>
      </c>
      <c r="Z177" s="266">
        <f>IF(AA174=0,0,AA174)</f>
        <v>0</v>
      </c>
      <c r="AA177" s="71"/>
      <c r="AB177" s="51">
        <f t="shared" si="36"/>
        <v>0</v>
      </c>
    </row>
    <row r="178" spans="1:28" ht="25.5" x14ac:dyDescent="0.3">
      <c r="A178" s="152" t="s">
        <v>269</v>
      </c>
      <c r="B178" s="266">
        <f>IF(C175=0,0,C175)</f>
        <v>0</v>
      </c>
      <c r="C178" s="71"/>
      <c r="D178" s="50">
        <f t="shared" si="37"/>
        <v>0</v>
      </c>
      <c r="E178" s="266">
        <f>IF(F175=0,0,F175)</f>
        <v>0</v>
      </c>
      <c r="F178" s="71"/>
      <c r="G178" s="50">
        <f t="shared" si="29"/>
        <v>0</v>
      </c>
      <c r="H178" s="266">
        <f>IF(I175=0,0,I175)</f>
        <v>0</v>
      </c>
      <c r="I178" s="71"/>
      <c r="J178" s="50">
        <f t="shared" si="30"/>
        <v>0</v>
      </c>
      <c r="K178" s="266">
        <f>IF(L175=0,0,L175)</f>
        <v>0</v>
      </c>
      <c r="L178" s="71"/>
      <c r="M178" s="50">
        <f t="shared" si="31"/>
        <v>0</v>
      </c>
      <c r="N178" s="266">
        <f>IF(O175=0,0,O175)</f>
        <v>0</v>
      </c>
      <c r="O178" s="71"/>
      <c r="P178" s="50">
        <f t="shared" si="32"/>
        <v>0</v>
      </c>
      <c r="Q178" s="266">
        <f>IF(R175=0,0,R175)</f>
        <v>0</v>
      </c>
      <c r="R178" s="71"/>
      <c r="S178" s="50">
        <f t="shared" si="33"/>
        <v>0</v>
      </c>
      <c r="T178" s="266">
        <f>IF(U175=0,0,U175)</f>
        <v>0</v>
      </c>
      <c r="U178" s="71"/>
      <c r="V178" s="50">
        <f t="shared" si="34"/>
        <v>0</v>
      </c>
      <c r="W178" s="266">
        <f>IF(X175=0,0,X175)</f>
        <v>0</v>
      </c>
      <c r="X178" s="71"/>
      <c r="Y178" s="50">
        <f t="shared" si="35"/>
        <v>0</v>
      </c>
      <c r="Z178" s="266">
        <f>IF(AA175=0,0,AA175)</f>
        <v>0</v>
      </c>
      <c r="AA178" s="71"/>
      <c r="AB178" s="51">
        <f t="shared" si="36"/>
        <v>0</v>
      </c>
    </row>
    <row r="179" spans="1:28" ht="25.5" x14ac:dyDescent="0.3">
      <c r="A179" s="164" t="s">
        <v>139</v>
      </c>
      <c r="B179" s="266">
        <f>IF(C177=0,0,(C177+C178))</f>
        <v>0</v>
      </c>
      <c r="C179" s="71"/>
      <c r="D179" s="50">
        <f t="shared" si="37"/>
        <v>0</v>
      </c>
      <c r="E179" s="266">
        <f>IF(F177=0,0,(F177+F178))</f>
        <v>0</v>
      </c>
      <c r="F179" s="71"/>
      <c r="G179" s="50">
        <f t="shared" si="29"/>
        <v>0</v>
      </c>
      <c r="H179" s="266">
        <f>IF(I177=0,0,(I177+I178))</f>
        <v>0</v>
      </c>
      <c r="I179" s="71"/>
      <c r="J179" s="50">
        <f t="shared" si="30"/>
        <v>0</v>
      </c>
      <c r="K179" s="266">
        <f>IF(L177=0,0,(L177+L178))</f>
        <v>0</v>
      </c>
      <c r="L179" s="71"/>
      <c r="M179" s="50">
        <f t="shared" si="31"/>
        <v>0</v>
      </c>
      <c r="N179" s="266">
        <f>IF(O177=0,0,(O177+O178))</f>
        <v>0</v>
      </c>
      <c r="O179" s="71"/>
      <c r="P179" s="50">
        <f t="shared" si="32"/>
        <v>0</v>
      </c>
      <c r="Q179" s="266">
        <f>IF(R177=0,0,(R177+R178))</f>
        <v>0</v>
      </c>
      <c r="R179" s="71"/>
      <c r="S179" s="50">
        <f t="shared" si="33"/>
        <v>0</v>
      </c>
      <c r="T179" s="266">
        <f>IF(U177=0,0,(U177+U178))</f>
        <v>0</v>
      </c>
      <c r="U179" s="71"/>
      <c r="V179" s="50">
        <f t="shared" si="34"/>
        <v>0</v>
      </c>
      <c r="W179" s="266">
        <f>IF(X177=0,0,(X177+X178))</f>
        <v>0</v>
      </c>
      <c r="X179" s="71"/>
      <c r="Y179" s="50">
        <f t="shared" si="35"/>
        <v>0</v>
      </c>
      <c r="Z179" s="266">
        <f>IF(AA177=0,0,(AA177+AA178))</f>
        <v>0</v>
      </c>
      <c r="AA179" s="71"/>
      <c r="AB179" s="51">
        <f t="shared" si="36"/>
        <v>0</v>
      </c>
    </row>
    <row r="180" spans="1:28" ht="25.5" x14ac:dyDescent="0.3">
      <c r="A180" s="161" t="s">
        <v>255</v>
      </c>
      <c r="B180" s="185"/>
      <c r="C180" s="184"/>
      <c r="D180" s="50">
        <f t="shared" si="37"/>
        <v>0</v>
      </c>
      <c r="E180" s="185"/>
      <c r="F180" s="184"/>
      <c r="G180" s="50">
        <f t="shared" si="29"/>
        <v>0</v>
      </c>
      <c r="H180" s="185"/>
      <c r="I180" s="184"/>
      <c r="J180" s="50">
        <f t="shared" si="30"/>
        <v>0</v>
      </c>
      <c r="K180" s="185"/>
      <c r="L180" s="184"/>
      <c r="M180" s="50">
        <f t="shared" si="31"/>
        <v>0</v>
      </c>
      <c r="N180" s="185"/>
      <c r="O180" s="184"/>
      <c r="P180" s="50">
        <f t="shared" si="32"/>
        <v>0</v>
      </c>
      <c r="Q180" s="185"/>
      <c r="R180" s="184"/>
      <c r="S180" s="50">
        <f t="shared" si="33"/>
        <v>0</v>
      </c>
      <c r="T180" s="185"/>
      <c r="U180" s="71"/>
      <c r="V180" s="50">
        <f t="shared" si="34"/>
        <v>0</v>
      </c>
      <c r="W180" s="185"/>
      <c r="X180" s="71"/>
      <c r="Y180" s="50">
        <f t="shared" si="35"/>
        <v>0</v>
      </c>
      <c r="Z180" s="185"/>
      <c r="AA180" s="71"/>
      <c r="AB180" s="51">
        <f t="shared" si="36"/>
        <v>0</v>
      </c>
    </row>
    <row r="181" spans="1:28" ht="25.5" x14ac:dyDescent="0.3">
      <c r="A181" s="161" t="s">
        <v>256</v>
      </c>
      <c r="B181" s="185"/>
      <c r="C181" s="184"/>
      <c r="D181" s="50">
        <f t="shared" si="37"/>
        <v>0</v>
      </c>
      <c r="E181" s="185"/>
      <c r="F181" s="184"/>
      <c r="G181" s="50">
        <f t="shared" si="29"/>
        <v>0</v>
      </c>
      <c r="H181" s="185"/>
      <c r="I181" s="184"/>
      <c r="J181" s="50">
        <f t="shared" si="30"/>
        <v>0</v>
      </c>
      <c r="K181" s="185"/>
      <c r="L181" s="184"/>
      <c r="M181" s="50">
        <f t="shared" si="31"/>
        <v>0</v>
      </c>
      <c r="N181" s="185"/>
      <c r="O181" s="184"/>
      <c r="P181" s="50">
        <f t="shared" si="32"/>
        <v>0</v>
      </c>
      <c r="Q181" s="185"/>
      <c r="R181" s="184"/>
      <c r="S181" s="50">
        <f t="shared" si="33"/>
        <v>0</v>
      </c>
      <c r="T181" s="185"/>
      <c r="U181" s="71"/>
      <c r="V181" s="50">
        <f t="shared" si="34"/>
        <v>0</v>
      </c>
      <c r="W181" s="185"/>
      <c r="X181" s="71"/>
      <c r="Y181" s="50">
        <f t="shared" si="35"/>
        <v>0</v>
      </c>
      <c r="Z181" s="185"/>
      <c r="AA181" s="71"/>
      <c r="AB181" s="51">
        <f t="shared" si="36"/>
        <v>0</v>
      </c>
    </row>
    <row r="182" spans="1:28" ht="25.5" x14ac:dyDescent="0.3">
      <c r="A182" s="164" t="s">
        <v>140</v>
      </c>
      <c r="B182" s="185"/>
      <c r="C182" s="184"/>
      <c r="D182" s="50">
        <f t="shared" si="37"/>
        <v>0</v>
      </c>
      <c r="E182" s="185"/>
      <c r="F182" s="184"/>
      <c r="G182" s="50">
        <f t="shared" si="29"/>
        <v>0</v>
      </c>
      <c r="H182" s="185"/>
      <c r="I182" s="184"/>
      <c r="J182" s="50">
        <f t="shared" si="30"/>
        <v>0</v>
      </c>
      <c r="K182" s="185"/>
      <c r="L182" s="184"/>
      <c r="M182" s="50">
        <f t="shared" si="31"/>
        <v>0</v>
      </c>
      <c r="N182" s="185"/>
      <c r="O182" s="71"/>
      <c r="P182" s="50">
        <f t="shared" si="32"/>
        <v>0</v>
      </c>
      <c r="Q182" s="185"/>
      <c r="R182" s="71"/>
      <c r="S182" s="50">
        <f t="shared" si="33"/>
        <v>0</v>
      </c>
      <c r="T182" s="185"/>
      <c r="U182" s="71"/>
      <c r="V182" s="50">
        <f t="shared" si="34"/>
        <v>0</v>
      </c>
      <c r="W182" s="185"/>
      <c r="X182" s="71"/>
      <c r="Y182" s="50">
        <f t="shared" si="35"/>
        <v>0</v>
      </c>
      <c r="Z182" s="185"/>
      <c r="AA182" s="71"/>
      <c r="AB182" s="51">
        <f t="shared" si="36"/>
        <v>0</v>
      </c>
    </row>
    <row r="183" spans="1:28" ht="25.5" x14ac:dyDescent="0.3">
      <c r="A183" s="164" t="s">
        <v>141</v>
      </c>
      <c r="B183" s="185"/>
      <c r="C183" s="184"/>
      <c r="D183" s="50">
        <f t="shared" si="37"/>
        <v>0</v>
      </c>
      <c r="E183" s="185"/>
      <c r="F183" s="184"/>
      <c r="G183" s="50">
        <f t="shared" si="29"/>
        <v>0</v>
      </c>
      <c r="H183" s="185"/>
      <c r="I183" s="184"/>
      <c r="J183" s="50">
        <f t="shared" si="30"/>
        <v>0</v>
      </c>
      <c r="K183" s="185"/>
      <c r="L183" s="184"/>
      <c r="M183" s="50">
        <f t="shared" si="31"/>
        <v>0</v>
      </c>
      <c r="N183" s="185"/>
      <c r="O183" s="71"/>
      <c r="P183" s="50">
        <f t="shared" si="32"/>
        <v>0</v>
      </c>
      <c r="Q183" s="185"/>
      <c r="R183" s="71"/>
      <c r="S183" s="50">
        <f t="shared" si="33"/>
        <v>0</v>
      </c>
      <c r="T183" s="185"/>
      <c r="U183" s="71"/>
      <c r="V183" s="50">
        <f t="shared" si="34"/>
        <v>0</v>
      </c>
      <c r="W183" s="185"/>
      <c r="X183" s="71"/>
      <c r="Y183" s="50">
        <f t="shared" si="35"/>
        <v>0</v>
      </c>
      <c r="Z183" s="185"/>
      <c r="AA183" s="71"/>
      <c r="AB183" s="51">
        <f t="shared" si="36"/>
        <v>0</v>
      </c>
    </row>
    <row r="184" spans="1:28" ht="25.5" x14ac:dyDescent="0.3">
      <c r="A184" s="152" t="s">
        <v>142</v>
      </c>
      <c r="B184" s="266">
        <f>IF(C182=0,0,(C182+C183))</f>
        <v>0</v>
      </c>
      <c r="C184" s="71"/>
      <c r="D184" s="50">
        <f t="shared" si="37"/>
        <v>0</v>
      </c>
      <c r="E184" s="266">
        <f>IF(F182=0,0,(F182+F183))</f>
        <v>0</v>
      </c>
      <c r="F184" s="71"/>
      <c r="G184" s="50">
        <f t="shared" si="29"/>
        <v>0</v>
      </c>
      <c r="H184" s="266">
        <f>IF(I182=0,0,(I182+I183))</f>
        <v>0</v>
      </c>
      <c r="I184" s="71"/>
      <c r="J184" s="50">
        <f t="shared" si="30"/>
        <v>0</v>
      </c>
      <c r="K184" s="266">
        <f>IF(L182=0,0,(L182+L183))</f>
        <v>0</v>
      </c>
      <c r="L184" s="71"/>
      <c r="M184" s="50">
        <f t="shared" si="31"/>
        <v>0</v>
      </c>
      <c r="N184" s="266">
        <f>IF(O182=0,0,(O182+O183))</f>
        <v>0</v>
      </c>
      <c r="O184" s="71"/>
      <c r="P184" s="50">
        <f t="shared" si="32"/>
        <v>0</v>
      </c>
      <c r="Q184" s="266">
        <f>IF(R182=0,0,(R182+R183))</f>
        <v>0</v>
      </c>
      <c r="R184" s="71"/>
      <c r="S184" s="50">
        <f t="shared" si="33"/>
        <v>0</v>
      </c>
      <c r="T184" s="266">
        <f>IF(U182=0,0,(U182+U183))</f>
        <v>0</v>
      </c>
      <c r="U184" s="71"/>
      <c r="V184" s="50">
        <f t="shared" si="34"/>
        <v>0</v>
      </c>
      <c r="W184" s="266">
        <f>IF(X182=0,0,(X182+X183))</f>
        <v>0</v>
      </c>
      <c r="X184" s="71"/>
      <c r="Y184" s="50">
        <f t="shared" si="35"/>
        <v>0</v>
      </c>
      <c r="Z184" s="266">
        <f>IF(AA182=0,0,(AA182+AA183))</f>
        <v>0</v>
      </c>
      <c r="AA184" s="71"/>
      <c r="AB184" s="51">
        <f t="shared" si="36"/>
        <v>0</v>
      </c>
    </row>
    <row r="185" spans="1:28" ht="25.5" x14ac:dyDescent="0.3">
      <c r="A185" s="152" t="s">
        <v>270</v>
      </c>
      <c r="B185" s="266">
        <f>IF(C182=0,0,C182)</f>
        <v>0</v>
      </c>
      <c r="C185" s="71"/>
      <c r="D185" s="50">
        <f t="shared" si="37"/>
        <v>0</v>
      </c>
      <c r="E185" s="266">
        <f>IF(F182=0,0,F182)</f>
        <v>0</v>
      </c>
      <c r="F185" s="71"/>
      <c r="G185" s="50">
        <f t="shared" si="29"/>
        <v>0</v>
      </c>
      <c r="H185" s="266">
        <f>IF(I182=0,0,I182)</f>
        <v>0</v>
      </c>
      <c r="I185" s="71"/>
      <c r="J185" s="50">
        <f t="shared" si="30"/>
        <v>0</v>
      </c>
      <c r="K185" s="266">
        <f>IF(L182=0,0,L182)</f>
        <v>0</v>
      </c>
      <c r="L185" s="71"/>
      <c r="M185" s="50">
        <f t="shared" si="31"/>
        <v>0</v>
      </c>
      <c r="N185" s="266">
        <f>IF(O182=0,0,O182)</f>
        <v>0</v>
      </c>
      <c r="O185" s="71"/>
      <c r="P185" s="50">
        <f t="shared" si="32"/>
        <v>0</v>
      </c>
      <c r="Q185" s="266">
        <f>IF(R182=0,0,R182)</f>
        <v>0</v>
      </c>
      <c r="R185" s="71"/>
      <c r="S185" s="50">
        <f t="shared" si="33"/>
        <v>0</v>
      </c>
      <c r="T185" s="266">
        <f>IF(U182=0,0,U182)</f>
        <v>0</v>
      </c>
      <c r="U185" s="71"/>
      <c r="V185" s="50">
        <f t="shared" si="34"/>
        <v>0</v>
      </c>
      <c r="W185" s="266">
        <f>IF(X182=0,0,X182)</f>
        <v>0</v>
      </c>
      <c r="X185" s="71"/>
      <c r="Y185" s="50">
        <f t="shared" si="35"/>
        <v>0</v>
      </c>
      <c r="Z185" s="266">
        <f>IF(AA182=0,0,AA182)</f>
        <v>0</v>
      </c>
      <c r="AA185" s="71"/>
      <c r="AB185" s="51">
        <f t="shared" si="36"/>
        <v>0</v>
      </c>
    </row>
    <row r="186" spans="1:28" ht="25.5" x14ac:dyDescent="0.3">
      <c r="A186" s="152" t="s">
        <v>271</v>
      </c>
      <c r="B186" s="266">
        <f>IF(C183=0,0,C183)</f>
        <v>0</v>
      </c>
      <c r="C186" s="71"/>
      <c r="D186" s="50">
        <f t="shared" si="37"/>
        <v>0</v>
      </c>
      <c r="E186" s="266">
        <f>IF(F183=0,0,F183)</f>
        <v>0</v>
      </c>
      <c r="F186" s="71"/>
      <c r="G186" s="50">
        <f t="shared" si="29"/>
        <v>0</v>
      </c>
      <c r="H186" s="266">
        <f>IF(I183=0,0,I183)</f>
        <v>0</v>
      </c>
      <c r="I186" s="71"/>
      <c r="J186" s="50">
        <f t="shared" si="30"/>
        <v>0</v>
      </c>
      <c r="K186" s="266">
        <f>IF(L183=0,0,L183)</f>
        <v>0</v>
      </c>
      <c r="L186" s="71"/>
      <c r="M186" s="50">
        <f t="shared" si="31"/>
        <v>0</v>
      </c>
      <c r="N186" s="266">
        <f>IF(O183=0,0,O183)</f>
        <v>0</v>
      </c>
      <c r="O186" s="71"/>
      <c r="P186" s="50">
        <f t="shared" si="32"/>
        <v>0</v>
      </c>
      <c r="Q186" s="266">
        <f>IF(R183=0,0,R183)</f>
        <v>0</v>
      </c>
      <c r="R186" s="71"/>
      <c r="S186" s="50">
        <f t="shared" si="33"/>
        <v>0</v>
      </c>
      <c r="T186" s="266">
        <f>IF(U183=0,0,U183)</f>
        <v>0</v>
      </c>
      <c r="U186" s="71"/>
      <c r="V186" s="50">
        <f t="shared" si="34"/>
        <v>0</v>
      </c>
      <c r="W186" s="266">
        <f>IF(X183=0,0,X183)</f>
        <v>0</v>
      </c>
      <c r="X186" s="71"/>
      <c r="Y186" s="50">
        <f t="shared" si="35"/>
        <v>0</v>
      </c>
      <c r="Z186" s="266">
        <f>IF(AA183=0,0,AA183)</f>
        <v>0</v>
      </c>
      <c r="AA186" s="71"/>
      <c r="AB186" s="51">
        <f t="shared" si="36"/>
        <v>0</v>
      </c>
    </row>
    <row r="187" spans="1:28" ht="25.5" x14ac:dyDescent="0.3">
      <c r="A187" s="152" t="s">
        <v>143</v>
      </c>
      <c r="B187" s="266">
        <f>IF(C185=0,0,(C185+C186))</f>
        <v>0</v>
      </c>
      <c r="C187" s="71"/>
      <c r="D187" s="50">
        <f t="shared" si="37"/>
        <v>0</v>
      </c>
      <c r="E187" s="266">
        <f>IF(F185=0,0,(F185+F186))</f>
        <v>0</v>
      </c>
      <c r="F187" s="71"/>
      <c r="G187" s="50">
        <f t="shared" si="29"/>
        <v>0</v>
      </c>
      <c r="H187" s="266">
        <f>IF(I185=0,0,(I185+I186))</f>
        <v>0</v>
      </c>
      <c r="I187" s="71"/>
      <c r="J187" s="50">
        <f t="shared" si="30"/>
        <v>0</v>
      </c>
      <c r="K187" s="266">
        <f>IF(L185=0,0,(L185+L186))</f>
        <v>0</v>
      </c>
      <c r="L187" s="71"/>
      <c r="M187" s="50">
        <f t="shared" si="31"/>
        <v>0</v>
      </c>
      <c r="N187" s="266">
        <f>IF(O185=0,0,(O185+O186))</f>
        <v>0</v>
      </c>
      <c r="O187" s="71"/>
      <c r="P187" s="50">
        <f t="shared" si="32"/>
        <v>0</v>
      </c>
      <c r="Q187" s="266">
        <f>IF(R185=0,0,(R185+R186))</f>
        <v>0</v>
      </c>
      <c r="R187" s="71"/>
      <c r="S187" s="50">
        <f t="shared" si="33"/>
        <v>0</v>
      </c>
      <c r="T187" s="266">
        <f>IF(U185=0,0,(U185+U186))</f>
        <v>0</v>
      </c>
      <c r="U187" s="71"/>
      <c r="V187" s="50">
        <f t="shared" si="34"/>
        <v>0</v>
      </c>
      <c r="W187" s="266">
        <f>IF(X185=0,0,(X185+X186))</f>
        <v>0</v>
      </c>
      <c r="X187" s="71"/>
      <c r="Y187" s="50">
        <f t="shared" si="35"/>
        <v>0</v>
      </c>
      <c r="Z187" s="266">
        <f>IF(AA185=0,0,(AA185+AA186))</f>
        <v>0</v>
      </c>
      <c r="AA187" s="71"/>
      <c r="AB187" s="51">
        <f t="shared" si="36"/>
        <v>0</v>
      </c>
    </row>
    <row r="188" spans="1:28" x14ac:dyDescent="0.3">
      <c r="A188" s="16" t="s">
        <v>144</v>
      </c>
      <c r="B188" s="71"/>
      <c r="C188" s="71"/>
      <c r="D188" s="50">
        <f t="shared" si="37"/>
        <v>0</v>
      </c>
      <c r="E188" s="71"/>
      <c r="F188" s="71"/>
      <c r="G188" s="50">
        <f t="shared" si="29"/>
        <v>0</v>
      </c>
      <c r="H188" s="52"/>
      <c r="I188" s="71"/>
      <c r="J188" s="50">
        <f t="shared" si="30"/>
        <v>0</v>
      </c>
      <c r="K188" s="71"/>
      <c r="L188" s="71"/>
      <c r="M188" s="50">
        <f t="shared" si="31"/>
        <v>0</v>
      </c>
      <c r="N188" s="69"/>
      <c r="O188" s="71"/>
      <c r="P188" s="50">
        <f t="shared" si="32"/>
        <v>0</v>
      </c>
      <c r="Q188" s="69"/>
      <c r="R188" s="71"/>
      <c r="S188" s="50">
        <f t="shared" si="33"/>
        <v>0</v>
      </c>
      <c r="T188" s="71"/>
      <c r="U188" s="71"/>
      <c r="V188" s="50">
        <f t="shared" si="34"/>
        <v>0</v>
      </c>
      <c r="W188" s="71"/>
      <c r="X188" s="71"/>
      <c r="Y188" s="50">
        <f t="shared" si="35"/>
        <v>0</v>
      </c>
      <c r="Z188" s="71"/>
      <c r="AA188" s="71"/>
      <c r="AB188" s="51">
        <f t="shared" si="36"/>
        <v>0</v>
      </c>
    </row>
    <row r="189" spans="1:28" ht="25.5" x14ac:dyDescent="0.3">
      <c r="A189" s="152" t="s">
        <v>337</v>
      </c>
      <c r="B189" s="71"/>
      <c r="C189" s="71"/>
      <c r="D189" s="50">
        <f t="shared" si="37"/>
        <v>0</v>
      </c>
      <c r="E189" s="71"/>
      <c r="F189" s="71"/>
      <c r="G189" s="50">
        <f t="shared" si="29"/>
        <v>0</v>
      </c>
      <c r="H189" s="52"/>
      <c r="I189" s="71"/>
      <c r="J189" s="50">
        <f t="shared" si="30"/>
        <v>0</v>
      </c>
      <c r="K189" s="71"/>
      <c r="L189" s="71"/>
      <c r="M189" s="50">
        <f t="shared" si="31"/>
        <v>0</v>
      </c>
      <c r="N189" s="69"/>
      <c r="O189" s="71"/>
      <c r="P189" s="50">
        <f t="shared" si="32"/>
        <v>0</v>
      </c>
      <c r="Q189" s="69"/>
      <c r="R189" s="71"/>
      <c r="S189" s="50">
        <f t="shared" si="33"/>
        <v>0</v>
      </c>
      <c r="T189" s="71"/>
      <c r="U189" s="71"/>
      <c r="V189" s="50">
        <f t="shared" si="34"/>
        <v>0</v>
      </c>
      <c r="W189" s="71"/>
      <c r="X189" s="71"/>
      <c r="Y189" s="50">
        <f t="shared" si="35"/>
        <v>0</v>
      </c>
      <c r="Z189" s="71"/>
      <c r="AA189" s="71"/>
      <c r="AB189" s="51">
        <f t="shared" si="36"/>
        <v>0</v>
      </c>
    </row>
    <row r="190" spans="1:28" ht="25.5" x14ac:dyDescent="0.3">
      <c r="A190" s="248" t="s">
        <v>338</v>
      </c>
      <c r="B190" s="75"/>
      <c r="C190" s="75"/>
      <c r="D190" s="55">
        <f t="shared" si="37"/>
        <v>0</v>
      </c>
      <c r="E190" s="75"/>
      <c r="F190" s="75"/>
      <c r="G190" s="55">
        <f t="shared" si="29"/>
        <v>0</v>
      </c>
      <c r="H190" s="56"/>
      <c r="I190" s="75"/>
      <c r="J190" s="55">
        <f t="shared" si="30"/>
        <v>0</v>
      </c>
      <c r="K190" s="75"/>
      <c r="L190" s="75"/>
      <c r="M190" s="55">
        <f t="shared" si="31"/>
        <v>0</v>
      </c>
      <c r="N190" s="74"/>
      <c r="O190" s="75"/>
      <c r="P190" s="55">
        <f t="shared" si="32"/>
        <v>0</v>
      </c>
      <c r="Q190" s="74"/>
      <c r="R190" s="75"/>
      <c r="S190" s="55">
        <f t="shared" si="33"/>
        <v>0</v>
      </c>
      <c r="T190" s="75"/>
      <c r="U190" s="75"/>
      <c r="V190" s="55">
        <f t="shared" si="34"/>
        <v>0</v>
      </c>
      <c r="W190" s="75"/>
      <c r="X190" s="75"/>
      <c r="Y190" s="55">
        <f t="shared" si="35"/>
        <v>0</v>
      </c>
      <c r="Z190" s="75"/>
      <c r="AA190" s="75"/>
      <c r="AB190" s="57">
        <f t="shared" si="36"/>
        <v>0</v>
      </c>
    </row>
    <row r="191" spans="1:28" x14ac:dyDescent="0.3">
      <c r="A191" s="418" t="s">
        <v>147</v>
      </c>
      <c r="B191" s="418"/>
      <c r="C191" s="418"/>
      <c r="D191" s="418"/>
      <c r="E191" s="418"/>
      <c r="F191" s="418"/>
      <c r="G191" s="418"/>
      <c r="H191" s="418"/>
      <c r="I191" s="418"/>
      <c r="J191" s="418"/>
      <c r="K191" s="418"/>
      <c r="L191" s="418"/>
      <c r="M191" s="418"/>
      <c r="N191" s="418"/>
      <c r="O191" s="418"/>
      <c r="P191" s="418"/>
      <c r="Q191" s="418"/>
      <c r="R191" s="418"/>
      <c r="S191" s="418"/>
      <c r="T191" s="418"/>
      <c r="U191" s="418"/>
      <c r="V191" s="418"/>
      <c r="W191" s="418"/>
      <c r="X191" s="418"/>
      <c r="Y191" s="418"/>
    </row>
    <row r="192" spans="1:28" x14ac:dyDescent="0.3">
      <c r="A192" s="419" t="s">
        <v>148</v>
      </c>
      <c r="B192" s="419"/>
      <c r="C192" s="419"/>
      <c r="D192" s="419"/>
      <c r="E192" s="419"/>
      <c r="F192" s="419"/>
      <c r="G192" s="419"/>
      <c r="H192" s="419"/>
      <c r="I192" s="419"/>
      <c r="J192" s="419"/>
      <c r="K192" s="419"/>
      <c r="L192" s="419"/>
      <c r="M192" s="419"/>
      <c r="N192" s="419"/>
      <c r="O192" s="419"/>
      <c r="P192" s="419"/>
      <c r="Q192" s="419"/>
      <c r="R192" s="419"/>
      <c r="S192" s="419"/>
      <c r="T192" s="419"/>
      <c r="U192" s="419"/>
      <c r="V192" s="419"/>
      <c r="W192" s="419"/>
      <c r="X192" s="419"/>
      <c r="Y192" s="419"/>
    </row>
    <row r="193" spans="1:25" x14ac:dyDescent="0.3">
      <c r="A193" s="420" t="s">
        <v>149</v>
      </c>
      <c r="B193" s="420"/>
      <c r="C193" s="420"/>
      <c r="D193" s="420"/>
      <c r="E193" s="420"/>
      <c r="F193" s="420"/>
      <c r="G193" s="420"/>
      <c r="H193" s="420"/>
      <c r="I193" s="420"/>
      <c r="J193" s="420"/>
      <c r="K193" s="420"/>
      <c r="L193" s="420"/>
      <c r="M193" s="420"/>
      <c r="N193" s="420"/>
      <c r="O193" s="420"/>
      <c r="P193" s="420"/>
      <c r="Q193" s="420"/>
      <c r="R193" s="420"/>
      <c r="S193" s="420"/>
      <c r="T193" s="420"/>
      <c r="U193" s="420"/>
      <c r="V193" s="420"/>
      <c r="W193" s="420"/>
      <c r="X193" s="420"/>
      <c r="Y193" s="420"/>
    </row>
    <row r="194" spans="1:25" x14ac:dyDescent="0.3">
      <c r="A194" s="439" t="s">
        <v>150</v>
      </c>
      <c r="B194" s="439"/>
      <c r="C194" s="439"/>
      <c r="D194" s="439"/>
      <c r="E194" s="439"/>
      <c r="F194" s="439"/>
      <c r="G194" s="439"/>
      <c r="H194" s="439"/>
      <c r="I194" s="439"/>
      <c r="J194" s="439"/>
      <c r="K194" s="439"/>
      <c r="L194" s="439"/>
      <c r="M194" s="439"/>
      <c r="N194" s="439"/>
      <c r="O194" s="439"/>
      <c r="P194" s="439"/>
      <c r="Q194" s="439"/>
      <c r="R194" s="439"/>
      <c r="S194" s="439"/>
      <c r="T194" s="439"/>
      <c r="U194" s="439"/>
      <c r="V194" s="439"/>
      <c r="W194" s="439"/>
      <c r="X194" s="439"/>
      <c r="Y194" s="439"/>
    </row>
    <row r="195" spans="1:25" x14ac:dyDescent="0.3">
      <c r="A195" s="439" t="s">
        <v>151</v>
      </c>
      <c r="B195" s="439"/>
      <c r="C195" s="439"/>
      <c r="D195" s="439"/>
      <c r="E195" s="439"/>
      <c r="F195" s="439"/>
      <c r="G195" s="439"/>
      <c r="H195" s="439"/>
      <c r="I195" s="439"/>
      <c r="J195" s="439"/>
      <c r="K195" s="439"/>
      <c r="L195" s="439"/>
      <c r="M195" s="439"/>
      <c r="N195" s="439"/>
      <c r="O195" s="439"/>
      <c r="P195" s="439"/>
      <c r="Q195" s="439"/>
      <c r="R195" s="439"/>
      <c r="S195" s="439"/>
      <c r="T195" s="439"/>
      <c r="U195" s="439"/>
      <c r="V195" s="439"/>
      <c r="W195" s="439"/>
      <c r="X195" s="439"/>
      <c r="Y195" s="439"/>
    </row>
    <row r="196" spans="1:25" x14ac:dyDescent="0.3">
      <c r="A196" s="246"/>
      <c r="B196" s="246"/>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row>
    <row r="197" spans="1:25" x14ac:dyDescent="0.3">
      <c r="A197" s="126"/>
    </row>
  </sheetData>
  <mergeCells count="159">
    <mergeCell ref="F81:N81"/>
    <mergeCell ref="A81:E81"/>
    <mergeCell ref="E17:M17"/>
    <mergeCell ref="A14:D14"/>
    <mergeCell ref="E14:M14"/>
    <mergeCell ref="B2:S2"/>
    <mergeCell ref="D4:H4"/>
    <mergeCell ref="I4:S4"/>
    <mergeCell ref="Q93:S93"/>
    <mergeCell ref="H61:I61"/>
    <mergeCell ref="J61:K61"/>
    <mergeCell ref="A21:D21"/>
    <mergeCell ref="E21:M21"/>
    <mergeCell ref="I43:M43"/>
    <mergeCell ref="I48:M48"/>
    <mergeCell ref="I51:M51"/>
    <mergeCell ref="I54:M54"/>
    <mergeCell ref="A18:D18"/>
    <mergeCell ref="E18:M18"/>
    <mergeCell ref="A19:D19"/>
    <mergeCell ref="E19:M19"/>
    <mergeCell ref="A20:D20"/>
    <mergeCell ref="E20:M20"/>
    <mergeCell ref="S70:U70"/>
    <mergeCell ref="T93:V94"/>
    <mergeCell ref="W93:Y94"/>
    <mergeCell ref="Z93:AB94"/>
    <mergeCell ref="N94:P94"/>
    <mergeCell ref="Q94:S94"/>
    <mergeCell ref="A93:A95"/>
    <mergeCell ref="B93:D94"/>
    <mergeCell ref="E93:G94"/>
    <mergeCell ref="H93:J94"/>
    <mergeCell ref="K93:M94"/>
    <mergeCell ref="N93:P93"/>
    <mergeCell ref="A100:Y100"/>
    <mergeCell ref="A102:A104"/>
    <mergeCell ref="B102:D103"/>
    <mergeCell ref="E102:G103"/>
    <mergeCell ref="H102:J103"/>
    <mergeCell ref="K102:M103"/>
    <mergeCell ref="N102:P102"/>
    <mergeCell ref="Q102:S102"/>
    <mergeCell ref="T102:V103"/>
    <mergeCell ref="W102:Y103"/>
    <mergeCell ref="T116:V117"/>
    <mergeCell ref="W116:Y117"/>
    <mergeCell ref="Z116:AB117"/>
    <mergeCell ref="N117:P117"/>
    <mergeCell ref="Q117:S117"/>
    <mergeCell ref="Z102:AB103"/>
    <mergeCell ref="N103:P103"/>
    <mergeCell ref="Q103:S103"/>
    <mergeCell ref="A116:A118"/>
    <mergeCell ref="B116:D117"/>
    <mergeCell ref="E116:G117"/>
    <mergeCell ref="H116:J117"/>
    <mergeCell ref="K116:M117"/>
    <mergeCell ref="N116:P116"/>
    <mergeCell ref="Q116:S116"/>
    <mergeCell ref="A131:S131"/>
    <mergeCell ref="A132:A134"/>
    <mergeCell ref="B132:C133"/>
    <mergeCell ref="D132:E133"/>
    <mergeCell ref="F132:G133"/>
    <mergeCell ref="H132:I133"/>
    <mergeCell ref="J132:M132"/>
    <mergeCell ref="N132:O133"/>
    <mergeCell ref="P132:Q133"/>
    <mergeCell ref="R153:S154"/>
    <mergeCell ref="J154:K154"/>
    <mergeCell ref="L154:M154"/>
    <mergeCell ref="R132:S133"/>
    <mergeCell ref="J133:K133"/>
    <mergeCell ref="L133:M133"/>
    <mergeCell ref="A148:V148"/>
    <mergeCell ref="A149:V149"/>
    <mergeCell ref="A150:V150"/>
    <mergeCell ref="Z168:AB169"/>
    <mergeCell ref="N169:P169"/>
    <mergeCell ref="Q169:S169"/>
    <mergeCell ref="C170:D170"/>
    <mergeCell ref="F170:G170"/>
    <mergeCell ref="I170:J170"/>
    <mergeCell ref="L170:M170"/>
    <mergeCell ref="O170:P170"/>
    <mergeCell ref="R170:S170"/>
    <mergeCell ref="B168:D169"/>
    <mergeCell ref="E168:G169"/>
    <mergeCell ref="H168:J169"/>
    <mergeCell ref="K168:M169"/>
    <mergeCell ref="N168:S168"/>
    <mergeCell ref="T168:V169"/>
    <mergeCell ref="U170:V170"/>
    <mergeCell ref="X170:Y170"/>
    <mergeCell ref="AA170:AB170"/>
    <mergeCell ref="A13:D13"/>
    <mergeCell ref="E13:M13"/>
    <mergeCell ref="A15:D15"/>
    <mergeCell ref="E15:M15"/>
    <mergeCell ref="A16:D16"/>
    <mergeCell ref="E16:M16"/>
    <mergeCell ref="A17:D17"/>
    <mergeCell ref="A194:Y194"/>
    <mergeCell ref="A195:Y195"/>
    <mergeCell ref="A191:Y191"/>
    <mergeCell ref="A192:Y192"/>
    <mergeCell ref="A193:Y193"/>
    <mergeCell ref="W168:Y169"/>
    <mergeCell ref="A167:AB167"/>
    <mergeCell ref="A168:A171"/>
    <mergeCell ref="A152:S152"/>
    <mergeCell ref="A153:A155"/>
    <mergeCell ref="B153:C154"/>
    <mergeCell ref="D153:E154"/>
    <mergeCell ref="F153:G154"/>
    <mergeCell ref="H153:I154"/>
    <mergeCell ref="J153:M153"/>
    <mergeCell ref="N153:O154"/>
    <mergeCell ref="P153:Q154"/>
    <mergeCell ref="A78:N78"/>
    <mergeCell ref="A79:E79"/>
    <mergeCell ref="F79:N79"/>
    <mergeCell ref="A80:E80"/>
    <mergeCell ref="F80:N80"/>
    <mergeCell ref="D63:F63"/>
    <mergeCell ref="S67:U67"/>
    <mergeCell ref="V67:V68"/>
    <mergeCell ref="B68:B69"/>
    <mergeCell ref="C68:C69"/>
    <mergeCell ref="D68:D69"/>
    <mergeCell ref="E68:G68"/>
    <mergeCell ref="S68:U68"/>
    <mergeCell ref="S69:U69"/>
    <mergeCell ref="V69:V70"/>
    <mergeCell ref="A12:D12"/>
    <mergeCell ref="E12:M12"/>
    <mergeCell ref="D87:D88"/>
    <mergeCell ref="E87:E88"/>
    <mergeCell ref="B87:B88"/>
    <mergeCell ref="C87:C88"/>
    <mergeCell ref="F87:G87"/>
    <mergeCell ref="H87:H88"/>
    <mergeCell ref="I87:I88"/>
    <mergeCell ref="J87:J88"/>
    <mergeCell ref="A82:E82"/>
    <mergeCell ref="F82:N82"/>
    <mergeCell ref="A83:E83"/>
    <mergeCell ref="F83:N83"/>
    <mergeCell ref="A84:E84"/>
    <mergeCell ref="F84:N84"/>
    <mergeCell ref="I70:L70"/>
    <mergeCell ref="I57:M57"/>
    <mergeCell ref="D60:E60"/>
    <mergeCell ref="F60:G60"/>
    <mergeCell ref="H60:I60"/>
    <mergeCell ref="J60:K60"/>
    <mergeCell ref="D61:E61"/>
    <mergeCell ref="F61:G61"/>
  </mergeCells>
  <dataValidations disablePrompts="1" count="4">
    <dataValidation type="whole" showInputMessage="1" showErrorMessage="1" errorTitle="Validar" error="Se debe declarar valores numéricos que estén en el rango de 0 a 99999999_x000a__x000a_Es obligatorio declarar el número de profesores que laboran en la institución._x000a_" sqref="N96">
      <formula1>1</formula1>
      <formula2>999999</formula2>
    </dataValidation>
    <dataValidation type="whole" showInputMessage="1" showErrorMessage="1" errorTitle="Validar" error="Se debe declarar valores numéricos que estén en el rango de 0 a 99999999" sqref="H115:I115 K115:L115 Z105:AA115 B96:C97 E96:F97 K96:M97 T96:U97 O96:O97 N97 M98 V115:W115 E105:F115 B105:C115 N105:O115 T105:U114 W96:X97 Z96:AA97 W105:X114">
      <formula1>0</formula1>
      <formula2>999999</formula2>
    </dataValidation>
    <dataValidation type="decimal" allowBlank="1" showInputMessage="1" showErrorMessage="1" errorTitle="Validar" error="Se debe declarar valores numéricos que estén en el rango de 0 a 99999999" sqref="C184:C190 F166 Q188:Q190 F184:F190 E168 N188:N190 U184:U190 L184:L190 H168 AA176:AA179 B168 U176:U179 C176:C179 F176:F179 L176:L179 L166 P156:P165 R156:R165 N168 X184:X190 T168 X176:X179 AA184:AA190 W168 Z168 N156:N166 J156:J166 B156:B166 D156:D166 H156:H166">
      <formula1>0</formula1>
      <formula2>999999.999999</formula2>
    </dataValidation>
    <dataValidation type="whole" allowBlank="1" showInputMessage="1" showErrorMessage="1" sqref="O70">
      <formula1>1</formula1>
      <formula2>4</formula2>
    </dataValidation>
  </dataValidations>
  <printOptions horizontalCentered="1"/>
  <pageMargins left="0.55118110236220474" right="0.47244094488188981" top="0.47244094488188981" bottom="0.43307086614173229" header="0.31496062992125984" footer="0.31496062992125984"/>
  <pageSetup scale="49" fitToHeight="10" orientation="landscape" r:id="rId1"/>
  <rowBreaks count="3" manualBreakCount="3">
    <brk id="150" max="24" man="1"/>
    <brk id="166" max="24" man="1"/>
    <brk id="196" max="2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FormatoInstitucional</vt:lpstr>
      <vt:lpstr>FormatoDES</vt:lpstr>
      <vt:lpstr>FormatoPE</vt:lpstr>
      <vt:lpstr>FormatoDES!Área_de_impresión</vt:lpstr>
      <vt:lpstr>FormatoInstitucional!Área_de_impresión</vt:lpstr>
      <vt:lpstr>FormatoPE!Área_de_impresión</vt:lpstr>
      <vt:lpstr>FormatoDES!Títulos_a_imprimir</vt:lpstr>
      <vt:lpstr>FormatoInstitucional!Títulos_a_imprimir</vt:lpstr>
      <vt:lpstr>FormatoPE!Títulos_a_imprimir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Pascual Conde Maldonado</dc:creator>
  <cp:keywords/>
  <dc:description/>
  <cp:lastModifiedBy>USUARIO</cp:lastModifiedBy>
  <cp:revision/>
  <dcterms:created xsi:type="dcterms:W3CDTF">2011-05-04T15:11:54Z</dcterms:created>
  <dcterms:modified xsi:type="dcterms:W3CDTF">2017-08-24T23:28:20Z</dcterms:modified>
  <cp:category/>
  <cp:contentStatus/>
</cp:coreProperties>
</file>